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About ... " sheetId="1" r:id="rId1"/>
    <sheet name="Data_File" sheetId="2" r:id="rId2"/>
  </sheets>
  <externalReferences>
    <externalReference r:id="rId5"/>
    <externalReference r:id="rId6"/>
    <externalReference r:id="rId7"/>
  </externalReferences>
  <definedNames>
    <definedName name="Actual" localSheetId="0">'[3]Data_File'!#REF!</definedName>
    <definedName name="Actual">'Data_File'!#REF!</definedName>
    <definedName name="BIJ" localSheetId="0">'[2]J&amp;T'!$B$35:$Z$59</definedName>
    <definedName name="BIJ">'[1]J&amp;T'!$B$35:$Z$59</definedName>
    <definedName name="Delta" localSheetId="0">'[3]Data_File'!#REF!</definedName>
    <definedName name="Delta">'Data_File'!#REF!</definedName>
    <definedName name="Guess" localSheetId="0">'[3]Data_File'!#REF!</definedName>
    <definedName name="Guess">'Data_File'!#REF!</definedName>
    <definedName name="I" localSheetId="0">'[2]J&amp;T'!$A$66:$A$90</definedName>
    <definedName name="I">'[1]J&amp;T'!$A$66:$A$90</definedName>
    <definedName name="J" localSheetId="0">'[2]J&amp;T'!$B$65:$Z$65</definedName>
    <definedName name="J">'[1]J&amp;T'!$B$65:$Z$65</definedName>
    <definedName name="_xlnm.Print_Area" localSheetId="0">'About ... '!$B$1:$L$82</definedName>
    <definedName name="_xlnm.Print_Area" localSheetId="1">'Data_File'!$B$2:$L$22</definedName>
    <definedName name="SIE" localSheetId="0">'[2]J&amp;T'!$B$95:$Z$95</definedName>
    <definedName name="SIE">'[1]J&amp;T'!$B$95:$Z$95</definedName>
    <definedName name="TIJ" localSheetId="0">'[2]J&amp;T'!$B$66:$Z$90</definedName>
    <definedName name="TIJ">'[1]J&amp;T'!$B$66:$Z$90</definedName>
    <definedName name="TIJINV" localSheetId="0">'[2]J&amp;T'!$B$100:$U$119</definedName>
    <definedName name="TIJINV">'[1]J&amp;T'!$B$100:$U$119</definedName>
  </definedNames>
  <calcPr fullCalcOnLoad="1"/>
</workbook>
</file>

<file path=xl/comments2.xml><?xml version="1.0" encoding="utf-8"?>
<comments xmlns="http://schemas.openxmlformats.org/spreadsheetml/2006/main">
  <authors>
    <author>Jaime E. Sep?lveda J.</author>
  </authors>
  <commentList>
    <comment ref="C14" authorId="0">
      <text>
        <r>
          <rPr>
            <b/>
            <sz val="8"/>
            <rFont val="Tahoma"/>
            <family val="2"/>
          </rPr>
          <t>Mill Diameter</t>
        </r>
        <r>
          <rPr>
            <sz val="8"/>
            <rFont val="Tahoma"/>
            <family val="2"/>
          </rPr>
          <t>, inside liners.</t>
        </r>
      </text>
    </comment>
    <comment ref="D14" authorId="0">
      <text>
        <r>
          <rPr>
            <b/>
            <sz val="8"/>
            <rFont val="Tahoma"/>
            <family val="0"/>
          </rPr>
          <t>Effective Grinding Lenght.</t>
        </r>
      </text>
    </comment>
    <comment ref="E14" authorId="0">
      <text>
        <r>
          <rPr>
            <b/>
            <sz val="8"/>
            <rFont val="Tahoma"/>
            <family val="2"/>
          </rPr>
          <t>Rotational Mill Speed</t>
        </r>
        <r>
          <rPr>
            <sz val="8"/>
            <rFont val="Tahoma"/>
            <family val="2"/>
          </rPr>
          <t>, expressed as a percentage of the critical centrifugation speed of the mill.</t>
        </r>
      </text>
    </comment>
    <comment ref="F14" authorId="0">
      <text>
        <r>
          <rPr>
            <b/>
            <sz val="8"/>
            <rFont val="Tahoma"/>
            <family val="0"/>
          </rPr>
          <t>Total Apparent Volumetric Charge Filling -</t>
        </r>
        <r>
          <rPr>
            <sz val="8"/>
            <rFont val="Tahoma"/>
            <family val="2"/>
          </rPr>
          <t xml:space="preserve"> including balls and rocks, plus the interstitial voids in between the balls - expressed as a percentage of the net internal mill volume (inside liners).
"Rocks" are loosely defined as those particles big enough to increase the total apparent charge volume; i. e. do not fit in between the ball charge interstices.</t>
        </r>
      </text>
    </comment>
    <comment ref="G14" authorId="0">
      <text>
        <r>
          <rPr>
            <b/>
            <sz val="8"/>
            <rFont val="Tahoma"/>
            <family val="2"/>
          </rPr>
          <t>Apparent Volumetric Ball Filling Level</t>
        </r>
        <r>
          <rPr>
            <sz val="8"/>
            <rFont val="Tahoma"/>
            <family val="2"/>
          </rPr>
          <t xml:space="preserve">, expressed as a percentage of the net internal mill volume (inside liners).
Necessarily less or equal than the </t>
        </r>
        <r>
          <rPr>
            <b/>
            <sz val="8"/>
            <rFont val="Tahoma"/>
            <family val="2"/>
          </rPr>
          <t xml:space="preserve">Total Charge Filling </t>
        </r>
        <r>
          <rPr>
            <sz val="8"/>
            <color indexed="10"/>
            <rFont val="Tahoma"/>
            <family val="2"/>
          </rPr>
          <t>(Cell F14)</t>
        </r>
        <r>
          <rPr>
            <sz val="8"/>
            <rFont val="Tahoma"/>
            <family val="2"/>
          </rPr>
          <t>.</t>
        </r>
      </text>
    </comment>
    <comment ref="H14" authorId="0">
      <text>
        <r>
          <rPr>
            <sz val="8"/>
            <rFont val="Tahoma"/>
            <family val="2"/>
          </rPr>
          <t xml:space="preserve">This value represents the </t>
        </r>
        <r>
          <rPr>
            <b/>
            <sz val="8"/>
            <rFont val="Tahoma"/>
            <family val="2"/>
          </rPr>
          <t>Volumetric Fractional Filling of the Voids</t>
        </r>
        <r>
          <rPr>
            <sz val="8"/>
            <rFont val="Tahoma"/>
            <family val="2"/>
          </rPr>
          <t xml:space="preserve"> - in between the balls and the rocks - by the retained slurry in the mill charge.
In lack of actual measurements, a reasonable default value seems to be of the order of 50%.</t>
        </r>
      </text>
    </comment>
    <comment ref="I14" authorId="0">
      <text>
        <r>
          <rPr>
            <sz val="8"/>
            <rFont val="Tahoma"/>
            <family val="2"/>
          </rPr>
          <t xml:space="preserve">Represents the so-called </t>
        </r>
        <r>
          <rPr>
            <b/>
            <sz val="8"/>
            <rFont val="Tahoma"/>
            <family val="2"/>
          </rPr>
          <t>Dynamic Angle of Repose (or Lift Angle)</t>
        </r>
        <r>
          <rPr>
            <sz val="8"/>
            <rFont val="Tahoma"/>
            <family val="2"/>
          </rPr>
          <t xml:space="preserve"> adopted during steady operation by the top surface of the mill charge ("the kidney") with respect to the horizontal.  
A reasonable default value for this angle is 40</t>
        </r>
        <r>
          <rPr>
            <b/>
            <sz val="8"/>
            <rFont val="Tahoma"/>
            <family val="2"/>
          </rPr>
          <t>°</t>
        </r>
        <r>
          <rPr>
            <sz val="8"/>
            <rFont val="Tahoma"/>
            <family val="2"/>
          </rPr>
          <t>, but may be easily "tuned" to specific applications against any available actual power data.</t>
        </r>
      </text>
    </comment>
    <comment ref="J11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J14)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Ball Charge</t>
        </r>
        <r>
          <rPr>
            <sz val="8"/>
            <rFont val="Tahoma"/>
            <family val="2"/>
          </rPr>
          <t>.</t>
        </r>
      </text>
    </comment>
    <comment ref="J12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J14)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Rocks</t>
        </r>
        <r>
          <rPr>
            <sz val="8"/>
            <rFont val="Tahoma"/>
            <family val="2"/>
          </rPr>
          <t>.</t>
        </r>
      </text>
    </comment>
    <comment ref="J13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J14)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Interstitial Slurry</t>
        </r>
        <r>
          <rPr>
            <sz val="8"/>
            <rFont val="Tahoma"/>
            <family val="2"/>
          </rPr>
          <t>.</t>
        </r>
      </text>
    </comment>
    <comment ref="J14" authorId="0">
      <text>
        <r>
          <rPr>
            <sz val="8"/>
            <rFont val="Tahoma"/>
            <family val="2"/>
          </rPr>
          <t xml:space="preserve">See attached Worksheet </t>
        </r>
        <r>
          <rPr>
            <b/>
            <sz val="8"/>
            <rFont val="Tahoma"/>
            <family val="2"/>
          </rPr>
          <t>About ...</t>
        </r>
      </text>
    </comment>
    <comment ref="K21" authorId="0">
      <text>
        <r>
          <rPr>
            <sz val="8"/>
            <rFont val="Tahoma"/>
            <family val="2"/>
          </rPr>
          <t xml:space="preserve">Corresponds to the ratio between the </t>
        </r>
        <r>
          <rPr>
            <b/>
            <sz val="8"/>
            <rFont val="Tahoma"/>
            <family val="2"/>
          </rPr>
          <t>Total Charge Weight</t>
        </r>
        <r>
          <rPr>
            <sz val="8"/>
            <rFont val="Tahoma"/>
            <family val="2"/>
          </rPr>
          <t xml:space="preserve"> and its </t>
        </r>
        <r>
          <rPr>
            <b/>
            <sz val="8"/>
            <rFont val="Tahoma"/>
            <family val="2"/>
          </rPr>
          <t>Apparent Volume</t>
        </r>
        <r>
          <rPr>
            <sz val="8"/>
            <rFont val="Tahoma"/>
            <family val="2"/>
          </rPr>
          <t xml:space="preserve"> (including interstitial voids).</t>
        </r>
      </text>
    </comment>
  </commentList>
</comments>
</file>

<file path=xl/sharedStrings.xml><?xml version="1.0" encoding="utf-8"?>
<sst xmlns="http://schemas.openxmlformats.org/spreadsheetml/2006/main" count="51" uniqueCount="45">
  <si>
    <t>Remarks</t>
  </si>
  <si>
    <t xml:space="preserve">  </t>
  </si>
  <si>
    <t>Mill Dimensions and Operating Conditions</t>
  </si>
  <si>
    <t>Charge</t>
  </si>
  <si>
    <t>Balls</t>
  </si>
  <si>
    <t>Lift</t>
  </si>
  <si>
    <t>ft</t>
  </si>
  <si>
    <t>% Critical</t>
  </si>
  <si>
    <t>Filling,%</t>
  </si>
  <si>
    <t>Angle, (°)</t>
  </si>
  <si>
    <t>% Solids in the Mill</t>
  </si>
  <si>
    <t>Ore Density, ton/m3</t>
  </si>
  <si>
    <t>Rocks</t>
  </si>
  <si>
    <t>Slurry</t>
  </si>
  <si>
    <t>ton/m3</t>
  </si>
  <si>
    <t>Slurry Density, ton/m3</t>
  </si>
  <si>
    <t>m3</t>
  </si>
  <si>
    <t xml:space="preserve"> Balls</t>
  </si>
  <si>
    <t xml:space="preserve"> Rocks</t>
  </si>
  <si>
    <t xml:space="preserve"> Slurry</t>
  </si>
  <si>
    <t>Balls Density, ton/m3</t>
  </si>
  <si>
    <t xml:space="preserve"> Net Total</t>
  </si>
  <si>
    <t xml:space="preserve"> Gross Total</t>
  </si>
  <si>
    <t xml:space="preserve"> % Losses</t>
  </si>
  <si>
    <t>SAG MILL POWER ESTIMATION</t>
  </si>
  <si>
    <t>Hogg &amp; Fuerstenau Model</t>
  </si>
  <si>
    <t>Mill</t>
  </si>
  <si>
    <t>Slurry Filling,%</t>
  </si>
  <si>
    <t>Volume,</t>
  </si>
  <si>
    <t>Ball</t>
  </si>
  <si>
    <t>O´size</t>
  </si>
  <si>
    <t>Interstitial</t>
  </si>
  <si>
    <t>Density</t>
  </si>
  <si>
    <t>Apparent</t>
  </si>
  <si>
    <t>Mill Charge Weight, tons</t>
  </si>
  <si>
    <r>
      <t xml:space="preserve">About the </t>
    </r>
    <r>
      <rPr>
        <b/>
        <i/>
        <sz val="10"/>
        <color indexed="18"/>
        <rFont val="Arial"/>
        <family val="2"/>
      </rPr>
      <t>Mill Power_SAG Mills</t>
    </r>
    <r>
      <rPr>
        <i/>
        <sz val="10"/>
        <color indexed="18"/>
        <rFont val="Arial"/>
        <family val="2"/>
      </rPr>
      <t xml:space="preserve"> Spreadsheet ...</t>
    </r>
  </si>
  <si>
    <t>Power, kW</t>
  </si>
  <si>
    <t>Mill Speed</t>
  </si>
  <si>
    <t xml:space="preserve">rpm  </t>
  </si>
  <si>
    <t>Eff. Diameter</t>
  </si>
  <si>
    <t>Eff. Length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</si>
  <si>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</si>
  <si>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r>
      <t xml:space="preserve">  Base Case Example :  36'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x 17' SAG Mill.</t>
    </r>
  </si>
  <si>
    <t>Moly-Cop Tools, Version 2.0</t>
  </si>
  <si>
    <r>
      <t xml:space="preserve">About the </t>
    </r>
    <r>
      <rPr>
        <b/>
        <i/>
        <sz val="10"/>
        <color indexed="18"/>
        <rFont val="Arial"/>
        <family val="2"/>
      </rPr>
      <t>Mill Power_Ball Mills</t>
    </r>
    <r>
      <rPr>
        <i/>
        <sz val="10"/>
        <color indexed="18"/>
        <rFont val="Arial"/>
        <family val="2"/>
      </rPr>
      <t xml:space="preserve"> Spreadsheet ...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</si>
</sst>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0.000"/>
    <numFmt numFmtId="174" formatCode="0.0"/>
    <numFmt numFmtId="175" formatCode="0.0000"/>
    <numFmt numFmtId="176" formatCode="0.0000000"/>
    <numFmt numFmtId="177" formatCode="0.000000"/>
    <numFmt numFmtId="178" formatCode="0.0000000000000"/>
    <numFmt numFmtId="179" formatCode="0.00000000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2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i/>
      <sz val="8"/>
      <color indexed="18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3" borderId="12" xfId="0" applyNumberFormat="1" applyFill="1" applyBorder="1" applyAlignment="1" applyProtection="1">
      <alignment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174" fontId="0" fillId="2" borderId="0" xfId="0" applyNumberFormat="1" applyFill="1" applyBorder="1" applyAlignment="1" applyProtection="1">
      <alignment/>
      <protection locked="0"/>
    </xf>
    <xf numFmtId="174" fontId="0" fillId="2" borderId="0" xfId="0" applyNumberForma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0" fillId="4" borderId="12" xfId="0" applyNumberFormat="1" applyFill="1" applyBorder="1" applyAlignment="1" applyProtection="1">
      <alignment horizontal="right"/>
      <protection/>
    </xf>
    <xf numFmtId="1" fontId="0" fillId="4" borderId="12" xfId="0" applyNumberForma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2" fontId="0" fillId="4" borderId="12" xfId="0" applyNumberFormat="1" applyFill="1" applyBorder="1" applyAlignment="1" applyProtection="1">
      <alignment/>
      <protection/>
    </xf>
    <xf numFmtId="173" fontId="0" fillId="4" borderId="12" xfId="0" applyNumberFormat="1" applyFill="1" applyBorder="1" applyAlignment="1" applyProtection="1">
      <alignment/>
      <protection/>
    </xf>
    <xf numFmtId="174" fontId="1" fillId="2" borderId="1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0</xdr:colOff>
      <xdr:row>53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495300"/>
          <a:ext cx="6705600" cy="8239125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Scope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Mill Power_SAG Mills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spreadsheet was designed to estimate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Net and Gross Power Demand (kW)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a semiautogenous mill, as a function of its known dimensions and basic operating conditions.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Theoretical Framework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Net Power Demand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a conventional tumbling mill may be well estimated by the simple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Hogg and Fuerstenau  Model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(“Power Relations for Tumbling Mills”, Trans. SME-AIME, Vol. 252, pp. 418-432, 1972),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here expanded from its original formulation to represent the independent contribution of each component of the mill charge (balls and slurry) to the total net power draw of the mill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
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net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=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=  0.238 D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3.5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(L/D) N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(J - 1.065 J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sin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where :
     P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=  gross power draw of the mill (kW) = P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net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=  electrical and power transmission efficiency, °/1.
     D                 =  effective mill diameter, ft.
     L                  =  effective mill length, ft.
     N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tumbling speed; expressed as a fraction (°/1) of the critical centrifugation speed : N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crit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76.6/D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0.5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J                  =  apparent volumetric fractional mill filling, °/1 (including the balls and the interstitial voids in
                             between such balls). In special cases - particularly with Overflow Discharge Mills operating at low
                             ball fillings - one must also include as part of the apparent charge volume the excess slurry that
                             could accumulate on top of the ball charge. This is referred to as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overfilling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slurry, to distinguish
                             it from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interstitial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slurry which is, by definition, confined to the available voids in between the
                             balls. 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=  charge lifting angle (defines the dynamic positioning of the center of gravity of the mill load (the
                            ‘kidney’) with respect to the vertical direction. Typically in the range of 30° to 35°.
and where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denotes the apparent density of the charge (ton/m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), which may be evaluated on the basis of the indicated charge components (balls, interstitial slurry and overfilling slurry) :
                                         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{ (1-f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(J –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 } / 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with :
     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volume fraction (°/1) of interstitial voids in between the balls (typically assumed to be 40% of the
                             volume apparently occupied by the balls).
     J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apparent balls filling (°/1) (including balls and slurry and the interstitial voids in between the balls).
     J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interstitial slurry filling (°/1), corresponding to the fraction of the available interstitial voids (in
                             between the ball charge) actually occupied by the slurry of finer particles.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mineral particle density, ton/m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slurry density (ton/m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directly related to the weight % solids of the slurry (f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by :
                             1/[(f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+ (1 - 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)].
</a:t>
          </a:r>
        </a:p>
      </xdr:txBody>
    </xdr:sp>
    <xdr:clientData/>
  </xdr:twoCellAnchor>
  <xdr:twoCellAnchor>
    <xdr:from>
      <xdr:col>0</xdr:col>
      <xdr:colOff>95250</xdr:colOff>
      <xdr:row>58</xdr:row>
      <xdr:rowOff>9525</xdr:rowOff>
    </xdr:from>
    <xdr:to>
      <xdr:col>11</xdr:col>
      <xdr:colOff>590550</xdr:colOff>
      <xdr:row>81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9401175"/>
          <a:ext cx="6705600" cy="3714750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In this formulation, the contribution to the net mill power by the balls in the charge becomes :
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[(1-f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J] ·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Similarly, the contribution to the net mill power by the interstitial slurry in the charge becomes :
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[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J] ·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and the normally negligible contribution of the overfilling slurry on top of the charge becomes :
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[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(J -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J] ·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Input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All data required by the model must be defined in each corresponding unprotected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white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of the here attached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Data File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Gray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 contain the results of the corresponding formulas there defined and are protected to avoid any accidental editing.</a:t>
          </a:r>
        </a:p>
      </xdr:txBody>
    </xdr:sp>
    <xdr:clientData/>
  </xdr:twoCellAnchor>
  <xdr:twoCellAnchor editAs="oneCell">
    <xdr:from>
      <xdr:col>10</xdr:col>
      <xdr:colOff>85725</xdr:colOff>
      <xdr:row>0</xdr:row>
      <xdr:rowOff>9525</xdr:rowOff>
    </xdr:from>
    <xdr:to>
      <xdr:col>12</xdr:col>
      <xdr:colOff>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5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55</xdr:row>
      <xdr:rowOff>0</xdr:rowOff>
    </xdr:from>
    <xdr:to>
      <xdr:col>12</xdr:col>
      <xdr:colOff>9525</xdr:colOff>
      <xdr:row>57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05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</xdr:row>
      <xdr:rowOff>57150</xdr:rowOff>
    </xdr:from>
    <xdr:to>
      <xdr:col>11</xdr:col>
      <xdr:colOff>28575</xdr:colOff>
      <xdr:row>2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524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GSim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es\Excel\Moly-Cop%20Tools_Version%202.0\Ball%20Mills\SAGSim_Op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es\Excel\Moly-Cop%20Tools_Version%202.0\Ball%20Mills\Mill%20Power_Ball%20Mil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 ..."/>
      <sheetName val="Data_File"/>
      <sheetName val="Flowsheet"/>
      <sheetName val="Charts"/>
      <sheetName val="Reports"/>
      <sheetName val="SiE"/>
      <sheetName val="Bij"/>
      <sheetName val="J&amp;T"/>
      <sheetName val="C"/>
      <sheetName val="Mill"/>
    </sheetNames>
    <sheetDataSet>
      <sheetData sheetId="7"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>
            <v>0.5054031296267676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>
            <v>0.05583347636202596</v>
          </cell>
          <cell r="C37">
            <v>0.3088376766366381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>
            <v>0.03351001868597181</v>
          </cell>
          <cell r="C38">
            <v>0.18535754872080012</v>
          </cell>
          <cell r="D38">
            <v>0.37805409258591127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>
            <v>0.019756693871705533</v>
          </cell>
          <cell r="C39">
            <v>0.08736219877006463</v>
          </cell>
          <cell r="D39">
            <v>0.178183392099534</v>
          </cell>
          <cell r="E39">
            <v>0.48259207519762937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>
            <v>0.06690769991845036</v>
          </cell>
          <cell r="C40">
            <v>0.009621224311603449</v>
          </cell>
          <cell r="D40">
            <v>0.01962338869817276</v>
          </cell>
          <cell r="E40">
            <v>0.05314800533694447</v>
          </cell>
          <cell r="F40">
            <v>0.29316694363497153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>
            <v>0.07448134600578682</v>
          </cell>
          <cell r="C41">
            <v>0.009924972016569833</v>
          </cell>
          <cell r="D41">
            <v>0.01187528251392772</v>
          </cell>
          <cell r="E41">
            <v>0.032163026892838564</v>
          </cell>
          <cell r="F41">
            <v>0.17741279719614345</v>
          </cell>
          <cell r="G41">
            <v>0.3602390882276957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0.04218462104248222</v>
          </cell>
          <cell r="C42">
            <v>0.06973789376043238</v>
          </cell>
          <cell r="D42">
            <v>0.00799572039722779</v>
          </cell>
          <cell r="E42">
            <v>0.00945377078472276</v>
          </cell>
          <cell r="F42">
            <v>0.05214745255653447</v>
          </cell>
          <cell r="G42">
            <v>0.10588610888984606</v>
          </cell>
          <cell r="H42">
            <v>0.28719486274002115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0.04111153783184959</v>
          </cell>
          <cell r="C43">
            <v>0.06744595971600614</v>
          </cell>
          <cell r="D43">
            <v>0.08333009542605169</v>
          </cell>
          <cell r="E43">
            <v>0.0051623726931323555</v>
          </cell>
          <cell r="F43">
            <v>0.02847589509249615</v>
          </cell>
          <cell r="G43">
            <v>0.05782069076588181</v>
          </cell>
          <cell r="H43">
            <v>0.15682704296288552</v>
          </cell>
          <cell r="I43">
            <v>0.3202811989621688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0.03226352898797438</v>
          </cell>
          <cell r="C44">
            <v>0.052685378288054</v>
          </cell>
          <cell r="D44">
            <v>0.06481332491113184</v>
          </cell>
          <cell r="E44">
            <v>0.07680879396975565</v>
          </cell>
          <cell r="F44">
            <v>0.011782638139724078</v>
          </cell>
          <cell r="G44">
            <v>0.02392480636939831</v>
          </cell>
          <cell r="H44">
            <v>0.06489124544645364</v>
          </cell>
          <cell r="I44">
            <v>0.13252463032576056</v>
          </cell>
          <cell r="J44">
            <v>0.3126913150347066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0.026121771831418145</v>
          </cell>
          <cell r="C45">
            <v>0.04255162843427507</v>
          </cell>
          <cell r="D45">
            <v>0.052226882179613854</v>
          </cell>
          <cell r="E45">
            <v>0.06976953856829582</v>
          </cell>
          <cell r="F45">
            <v>0.0050338746300651604</v>
          </cell>
          <cell r="G45">
            <v>0.010221350633361326</v>
          </cell>
          <cell r="H45">
            <v>0.027723366388122617</v>
          </cell>
          <cell r="I45">
            <v>0.056618251918176876</v>
          </cell>
          <cell r="J45">
            <v>0.13359053033192747</v>
          </cell>
          <cell r="K45">
            <v>0.3110415844106843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>
            <v>0.02086540782337007</v>
          </cell>
          <cell r="C46">
            <v>0.03394479309250509</v>
          </cell>
          <cell r="D46">
            <v>0.04161197442183398</v>
          </cell>
          <cell r="E46">
            <v>0.055413112819702015</v>
          </cell>
          <cell r="F46">
            <v>0.08085577284165019</v>
          </cell>
          <cell r="G46">
            <v>0.011237673744382004</v>
          </cell>
          <cell r="H46">
            <v>0.011603523920355963</v>
          </cell>
          <cell r="I46">
            <v>0.023697383328698807</v>
          </cell>
          <cell r="J46">
            <v>0.05591387757670274</v>
          </cell>
          <cell r="K46">
            <v>0.13018543326978727</v>
          </cell>
          <cell r="L46">
            <v>0.306875542429596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B47">
            <v>0.015664824091923213</v>
          </cell>
          <cell r="C47">
            <v>0.025467093967691257</v>
          </cell>
          <cell r="D47">
            <v>0.031199626015488202</v>
          </cell>
          <cell r="E47">
            <v>0.041479142288352894</v>
          </cell>
          <cell r="F47">
            <v>0.06797692911064979</v>
          </cell>
          <cell r="G47">
            <v>0.08382132060682529</v>
          </cell>
          <cell r="H47">
            <v>0.004635926128917722</v>
          </cell>
          <cell r="I47">
            <v>0.009467754736797618</v>
          </cell>
          <cell r="J47">
            <v>0.022339127993023733</v>
          </cell>
          <cell r="K47">
            <v>0.05201265200488936</v>
          </cell>
          <cell r="L47">
            <v>0.12260519780369672</v>
          </cell>
          <cell r="M47">
            <v>0.2896471834749932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>
            <v>0.01392298193110772</v>
          </cell>
          <cell r="C48">
            <v>0.022627142642194648</v>
          </cell>
          <cell r="D48">
            <v>0.027711011817131342</v>
          </cell>
          <cell r="E48">
            <v>0.03680864916545129</v>
          </cell>
          <cell r="F48">
            <v>0.060075583701522384</v>
          </cell>
          <cell r="G48">
            <v>0.0737978027330235</v>
          </cell>
          <cell r="H48">
            <v>0.08370982132398236</v>
          </cell>
          <cell r="I48">
            <v>0.010909003015512064</v>
          </cell>
          <cell r="J48">
            <v>0.010523494724302085</v>
          </cell>
          <cell r="K48">
            <v>0.024502069603672405</v>
          </cell>
          <cell r="L48">
            <v>0.0577567375352408</v>
          </cell>
          <cell r="M48">
            <v>0.1364467139523058</v>
          </cell>
          <cell r="N48">
            <v>0.3050527719974714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>
            <v>0.00998058412785758</v>
          </cell>
          <cell r="C49">
            <v>0.016216956043764483</v>
          </cell>
          <cell r="D49">
            <v>0.019856960582273625</v>
          </cell>
          <cell r="E49">
            <v>0.02636356627696647</v>
          </cell>
          <cell r="F49">
            <v>0.04293272102618953</v>
          </cell>
          <cell r="G49">
            <v>0.052630573928775376</v>
          </cell>
          <cell r="H49">
            <v>0.07032220010009588</v>
          </cell>
          <cell r="I49">
            <v>0.08683798398390474</v>
          </cell>
          <cell r="J49">
            <v>0.00426389469977323</v>
          </cell>
          <cell r="K49">
            <v>0.009194624735038348</v>
          </cell>
          <cell r="L49">
            <v>0.021673741693927995</v>
          </cell>
          <cell r="M49">
            <v>0.05120287189668804</v>
          </cell>
          <cell r="N49">
            <v>0.11447383050775262</v>
          </cell>
          <cell r="O49">
            <v>0.2801271386463967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>
            <v>0.008507935907374115</v>
          </cell>
          <cell r="C50">
            <v>0.013822760788939847</v>
          </cell>
          <cell r="D50">
            <v>0.0169237999105694</v>
          </cell>
          <cell r="E50">
            <v>0.02246385397132647</v>
          </cell>
          <cell r="F50">
            <v>0.03654066977809556</v>
          </cell>
          <cell r="G50">
            <v>0.0447473651208726</v>
          </cell>
          <cell r="H50">
            <v>0.05962484495094081</v>
          </cell>
          <cell r="I50">
            <v>0.07336692290080904</v>
          </cell>
          <cell r="J50">
            <v>0.0945106359652832</v>
          </cell>
          <cell r="K50">
            <v>0.005839559643930514</v>
          </cell>
          <cell r="L50">
            <v>0.009916235232808268</v>
          </cell>
          <cell r="M50">
            <v>0.023426491350367395</v>
          </cell>
          <cell r="N50">
            <v>0.05237440988943354</v>
          </cell>
          <cell r="O50">
            <v>0.12816460771465976</v>
          </cell>
          <cell r="P50">
            <v>0.2862205444100091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>
            <v>0.006723846175986863</v>
          </cell>
          <cell r="C51">
            <v>0.010923576851888175</v>
          </cell>
          <cell r="D51">
            <v>0.013373522631409361</v>
          </cell>
          <cell r="E51">
            <v>0.01774902754328153</v>
          </cell>
          <cell r="F51">
            <v>0.028853361678981823</v>
          </cell>
          <cell r="G51">
            <v>0.03531302086736207</v>
          </cell>
          <cell r="H51">
            <v>0.04698239649567301</v>
          </cell>
          <cell r="I51">
            <v>0.05769676428286649</v>
          </cell>
          <cell r="J51">
            <v>0.07401740573549037</v>
          </cell>
          <cell r="K51">
            <v>0.094961212730299</v>
          </cell>
          <cell r="L51">
            <v>0.004451183293470162</v>
          </cell>
          <cell r="M51">
            <v>0.009745582309800271</v>
          </cell>
          <cell r="N51">
            <v>0.021788116490465748</v>
          </cell>
          <cell r="O51">
            <v>0.053317362596293605</v>
          </cell>
          <cell r="P51">
            <v>0.11906972463718235</v>
          </cell>
          <cell r="Q51">
            <v>0.27927417148585465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>
            <v>0.005421754050493662</v>
          </cell>
          <cell r="C52">
            <v>0.008807944416774724</v>
          </cell>
          <cell r="D52">
            <v>0.010783105947882884</v>
          </cell>
          <cell r="E52">
            <v>0.01431008814272973</v>
          </cell>
          <cell r="F52">
            <v>0.023255297593360716</v>
          </cell>
          <cell r="G52">
            <v>0.028452954413537207</v>
          </cell>
          <cell r="H52">
            <v>0.03782507362822385</v>
          </cell>
          <cell r="I52">
            <v>0.046402666672091225</v>
          </cell>
          <cell r="J52">
            <v>0.05939774115001048</v>
          </cell>
          <cell r="K52">
            <v>0.07590510727100636</v>
          </cell>
          <cell r="L52">
            <v>0.09772601450320229</v>
          </cell>
          <cell r="M52">
            <v>0.004141257723313196</v>
          </cell>
          <cell r="N52">
            <v>0.009258575098365529</v>
          </cell>
          <cell r="O52">
            <v>0.022656515805787425</v>
          </cell>
          <cell r="P52">
            <v>0.05059712196680566</v>
          </cell>
          <cell r="Q52">
            <v>0.11867390606558792</v>
          </cell>
          <cell r="R52">
            <v>0.27581213710962316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>
            <v>0.004310990765852559</v>
          </cell>
          <cell r="C53">
            <v>0.007003341714869937</v>
          </cell>
          <cell r="D53">
            <v>0.008573703668806512</v>
          </cell>
          <cell r="E53">
            <v>0.011377605674579343</v>
          </cell>
          <cell r="F53">
            <v>0.018486522348577478</v>
          </cell>
          <cell r="G53">
            <v>0.022614672891578036</v>
          </cell>
          <cell r="H53">
            <v>0.030050968109347986</v>
          </cell>
          <cell r="I53">
            <v>0.03684523075064966</v>
          </cell>
          <cell r="J53">
            <v>0.04710860651442292</v>
          </cell>
          <cell r="K53">
            <v>0.06007407391041461</v>
          </cell>
          <cell r="L53">
            <v>0.07704375438070227</v>
          </cell>
          <cell r="M53">
            <v>0.0989547365090015</v>
          </cell>
          <cell r="N53">
            <v>0.009644397002675165</v>
          </cell>
          <cell r="O53">
            <v>0.009465720107417863</v>
          </cell>
          <cell r="P53">
            <v>0.021139093004597265</v>
          </cell>
          <cell r="Q53">
            <v>0.04958105599731755</v>
          </cell>
          <cell r="R53">
            <v>0.11523221463035216</v>
          </cell>
          <cell r="S53">
            <v>0.2699027489335707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>
            <v>0.0034290508905152704</v>
          </cell>
          <cell r="C54">
            <v>0.005570558424590873</v>
          </cell>
          <cell r="D54">
            <v>0.006819596172789644</v>
          </cell>
          <cell r="E54">
            <v>0.00904966838444285</v>
          </cell>
          <cell r="F54">
            <v>0.014702715482063165</v>
          </cell>
          <cell r="G54">
            <v>0.01798439095553142</v>
          </cell>
          <cell r="H54">
            <v>0.023892809321162417</v>
          </cell>
          <cell r="I54">
            <v>0.02928625458962654</v>
          </cell>
          <cell r="J54">
            <v>0.03742102842156453</v>
          </cell>
          <cell r="K54">
            <v>0.047667313087865204</v>
          </cell>
          <cell r="L54">
            <v>0.061006596550047476</v>
          </cell>
          <cell r="M54">
            <v>0.07829231657726232</v>
          </cell>
          <cell r="N54">
            <v>0.09921002935277418</v>
          </cell>
          <cell r="O54">
            <v>0.003964691045370561</v>
          </cell>
          <cell r="P54">
            <v>0.008854051439457167</v>
          </cell>
          <cell r="Q54">
            <v>0.020766890051876152</v>
          </cell>
          <cell r="R54">
            <v>0.048264698754947544</v>
          </cell>
          <cell r="S54">
            <v>0.11304803012073483</v>
          </cell>
          <cell r="T54">
            <v>0.2638723087046909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>
            <v>0.002747295809266295</v>
          </cell>
          <cell r="C55">
            <v>0.004463015813254215</v>
          </cell>
          <cell r="D55">
            <v>0.005463697571569556</v>
          </cell>
          <cell r="E55">
            <v>0.007250304333285138</v>
          </cell>
          <cell r="F55">
            <v>0.011778781235806078</v>
          </cell>
          <cell r="G55">
            <v>0.014407184128830963</v>
          </cell>
          <cell r="H55">
            <v>0.01913813794985711</v>
          </cell>
          <cell r="I55">
            <v>0.023454696458891686</v>
          </cell>
          <cell r="J55">
            <v>0.029959937413828477</v>
          </cell>
          <cell r="K55">
            <v>0.03814094907978538</v>
          </cell>
          <cell r="L55">
            <v>0.04876120750846635</v>
          </cell>
          <cell r="M55">
            <v>0.06245179928816402</v>
          </cell>
          <cell r="N55">
            <v>0.07887123083071684</v>
          </cell>
          <cell r="O55">
            <v>0.10232648559532159</v>
          </cell>
          <cell r="P55">
            <v>0.009716832174007095</v>
          </cell>
          <cell r="Q55">
            <v>0.00876477522852337</v>
          </cell>
          <cell r="R55">
            <v>0.020370370094066392</v>
          </cell>
          <cell r="S55">
            <v>0.04771251600795445</v>
          </cell>
          <cell r="T55">
            <v>0.11136869647071601</v>
          </cell>
          <cell r="U55">
            <v>0.2589599382506551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>
            <v>0.0021852608728631963</v>
          </cell>
          <cell r="C56">
            <v>0.0035499753912653087</v>
          </cell>
          <cell r="D56">
            <v>0.00434592947017156</v>
          </cell>
          <cell r="E56">
            <v>0.005766999682968486</v>
          </cell>
          <cell r="F56">
            <v>0.009368781282739873</v>
          </cell>
          <cell r="G56">
            <v>0.011459129012878877</v>
          </cell>
          <cell r="H56">
            <v>0.015221075696774763</v>
          </cell>
          <cell r="I56">
            <v>0.018652645156838926</v>
          </cell>
          <cell r="J56">
            <v>0.0238219465140955</v>
          </cell>
          <cell r="K56">
            <v>0.030317513417610686</v>
          </cell>
          <cell r="L56">
            <v>0.03873704236576381</v>
          </cell>
          <cell r="M56">
            <v>0.04956043260539403</v>
          </cell>
          <cell r="N56">
            <v>0.062478504830979276</v>
          </cell>
          <cell r="O56">
            <v>0.08100391453740713</v>
          </cell>
          <cell r="P56">
            <v>0.10259654906033316</v>
          </cell>
          <cell r="Q56">
            <v>0.008973787156827284</v>
          </cell>
          <cell r="R56">
            <v>0.008532073945387353</v>
          </cell>
          <cell r="S56">
            <v>0.019984257174538222</v>
          </cell>
          <cell r="T56">
            <v>0.04664647471310923</v>
          </cell>
          <cell r="U56">
            <v>0.10846466371718555</v>
          </cell>
          <cell r="V56">
            <v>0.25276299242586564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>
            <v>0.0017507951064549554</v>
          </cell>
          <cell r="C57">
            <v>0.0028441786838187197</v>
          </cell>
          <cell r="D57">
            <v>0.0034818795032285355</v>
          </cell>
          <cell r="E57">
            <v>0.004620402012374472</v>
          </cell>
          <cell r="F57">
            <v>0.007505976069630403</v>
          </cell>
          <cell r="G57">
            <v>0.009180583668732409</v>
          </cell>
          <cell r="H57">
            <v>0.012194104222646482</v>
          </cell>
          <cell r="I57">
            <v>0.014942612387924277</v>
          </cell>
          <cell r="J57">
            <v>0.019082015362858792</v>
          </cell>
          <cell r="K57">
            <v>0.024281183563808637</v>
          </cell>
          <cell r="L57">
            <v>0.03101493782782762</v>
          </cell>
          <cell r="M57">
            <v>0.03965845418469277</v>
          </cell>
          <cell r="N57">
            <v>0.04994818991093844</v>
          </cell>
          <cell r="O57">
            <v>0.06463331841506581</v>
          </cell>
          <cell r="P57">
            <v>0.08160530029750618</v>
          </cell>
          <cell r="Q57">
            <v>0.1048435779445881</v>
          </cell>
          <cell r="R57">
            <v>0.009791821766139464</v>
          </cell>
          <cell r="S57">
            <v>0.008434460904174101</v>
          </cell>
          <cell r="T57">
            <v>0.019687390121587378</v>
          </cell>
          <cell r="U57">
            <v>0.04577808209817191</v>
          </cell>
          <cell r="V57">
            <v>0.10667995107440265</v>
          </cell>
          <cell r="W57">
            <v>0.24763123018239586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0.0013448692408447706</v>
          </cell>
          <cell r="C58">
            <v>0.002184748015539731</v>
          </cell>
          <cell r="D58">
            <v>0.0026745946301836923</v>
          </cell>
          <cell r="E58">
            <v>0.003549141838513464</v>
          </cell>
          <cell r="F58">
            <v>0.005765643221390292</v>
          </cell>
          <cell r="G58">
            <v>0.007051931301697144</v>
          </cell>
          <cell r="H58">
            <v>0.00936656433629917</v>
          </cell>
          <cell r="I58">
            <v>0.011477500792959422</v>
          </cell>
          <cell r="J58">
            <v>0.01465631056715426</v>
          </cell>
          <cell r="K58">
            <v>0.018648049032243902</v>
          </cell>
          <cell r="L58">
            <v>0.023815830124069917</v>
          </cell>
          <cell r="M58">
            <v>0.030444117396000114</v>
          </cell>
          <cell r="N58">
            <v>0.03832413350844047</v>
          </cell>
          <cell r="O58">
            <v>0.04954158878396708</v>
          </cell>
          <cell r="P58">
            <v>0.062447416597826266</v>
          </cell>
          <cell r="Q58">
            <v>0.07997827108956174</v>
          </cell>
          <cell r="R58">
            <v>0.10247898637786185</v>
          </cell>
          <cell r="S58">
            <v>0.0043590665993343825</v>
          </cell>
          <cell r="T58">
            <v>0.00804406106423361</v>
          </cell>
          <cell r="U58">
            <v>0.018704444089692407</v>
          </cell>
          <cell r="V58">
            <v>0.0435883088348511</v>
          </cell>
          <cell r="W58">
            <v>0.10117952276540065</v>
          </cell>
          <cell r="X58">
            <v>0.23535329148162276</v>
          </cell>
          <cell r="Y58">
            <v>0</v>
          </cell>
          <cell r="Z58">
            <v>0</v>
          </cell>
        </row>
        <row r="59">
          <cell r="B59">
            <v>0.005570579041657329</v>
          </cell>
          <cell r="C59">
            <v>0.009049433498459289</v>
          </cell>
          <cell r="D59">
            <v>0.011078418845090789</v>
          </cell>
          <cell r="E59">
            <v>0.014700854422706864</v>
          </cell>
          <cell r="F59">
            <v>0.02388164337940789</v>
          </cell>
          <cell r="G59">
            <v>0.02920935173978991</v>
          </cell>
          <cell r="H59">
            <v>0.038796036278239555</v>
          </cell>
          <cell r="I59">
            <v>0.047538499736323285</v>
          </cell>
          <cell r="J59">
            <v>0.06070213199485562</v>
          </cell>
          <cell r="K59">
            <v>0.07722867423896403</v>
          </cell>
          <cell r="L59">
            <v>0.0986159787511803</v>
          </cell>
          <cell r="M59">
            <v>0.12602804273201737</v>
          </cell>
          <cell r="N59">
            <v>0.15857581057998682</v>
          </cell>
          <cell r="O59">
            <v>0.20479865675231246</v>
          </cell>
          <cell r="P59">
            <v>0.25775336641227575</v>
          </cell>
          <cell r="Q59">
            <v>0.32914356497986325</v>
          </cell>
          <cell r="R59">
            <v>0.4195176973216221</v>
          </cell>
          <cell r="S59">
            <v>0.5365589202596933</v>
          </cell>
          <cell r="T59">
            <v>0.5503810689256629</v>
          </cell>
          <cell r="U59">
            <v>0.568092871844295</v>
          </cell>
          <cell r="V59">
            <v>0.5969687476648806</v>
          </cell>
          <cell r="W59">
            <v>0.6511892470522035</v>
          </cell>
          <cell r="X59">
            <v>0.7646467085183772</v>
          </cell>
          <cell r="Y59">
            <v>1</v>
          </cell>
          <cell r="Z59">
            <v>0</v>
          </cell>
        </row>
        <row r="65">
          <cell r="B65">
            <v>1</v>
          </cell>
          <cell r="C65">
            <v>2</v>
          </cell>
          <cell r="D65">
            <v>3</v>
          </cell>
          <cell r="E65">
            <v>4</v>
          </cell>
          <cell r="F65">
            <v>5</v>
          </cell>
          <cell r="G65">
            <v>6</v>
          </cell>
          <cell r="H65">
            <v>7</v>
          </cell>
          <cell r="I65">
            <v>8</v>
          </cell>
          <cell r="J65">
            <v>9</v>
          </cell>
          <cell r="K65">
            <v>10</v>
          </cell>
          <cell r="L65">
            <v>11</v>
          </cell>
          <cell r="M65">
            <v>12</v>
          </cell>
          <cell r="N65">
            <v>13</v>
          </cell>
          <cell r="O65">
            <v>14</v>
          </cell>
          <cell r="P65">
            <v>15</v>
          </cell>
          <cell r="Q65">
            <v>16</v>
          </cell>
          <cell r="R65">
            <v>17</v>
          </cell>
          <cell r="S65">
            <v>18</v>
          </cell>
          <cell r="T65">
            <v>19</v>
          </cell>
          <cell r="U65">
            <v>20</v>
          </cell>
          <cell r="V65">
            <v>21</v>
          </cell>
          <cell r="W65">
            <v>22</v>
          </cell>
          <cell r="X65">
            <v>23</v>
          </cell>
          <cell r="Y65">
            <v>24</v>
          </cell>
          <cell r="Z65">
            <v>25</v>
          </cell>
        </row>
        <row r="66">
          <cell r="A66">
            <v>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</v>
          </cell>
          <cell r="B67">
            <v>-1.573127167448054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3</v>
          </cell>
          <cell r="B68">
            <v>0.766470002574004</v>
          </cell>
          <cell r="C68">
            <v>-5.8056435710888215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4</v>
          </cell>
          <cell r="B69">
            <v>-0.13892259401313134</v>
          </cell>
          <cell r="C69">
            <v>-7.81987879788201</v>
          </cell>
          <cell r="D69">
            <v>1.2123913008005867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5</v>
          </cell>
          <cell r="B70">
            <v>-0.038771261934472445</v>
          </cell>
          <cell r="C70">
            <v>-2.6825457285545853</v>
          </cell>
          <cell r="D70">
            <v>0.4197794678015424</v>
          </cell>
          <cell r="E70">
            <v>0.3261479208333213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</v>
          </cell>
          <cell r="B71">
            <v>0.01265275160935315</v>
          </cell>
          <cell r="C71">
            <v>-0.6457813890375713</v>
          </cell>
          <cell r="D71">
            <v>0.10044210718899292</v>
          </cell>
          <cell r="E71">
            <v>0.080826689288521</v>
          </cell>
          <cell r="F71">
            <v>0.34432289748691586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7</v>
          </cell>
          <cell r="B72">
            <v>0.020948490360757712</v>
          </cell>
          <cell r="C72">
            <v>-0.5915080559360284</v>
          </cell>
          <cell r="D72">
            <v>0.09181114696556368</v>
          </cell>
          <cell r="E72">
            <v>0.07532660311981207</v>
          </cell>
          <cell r="F72">
            <v>0.3842787662690223</v>
          </cell>
          <cell r="G72">
            <v>3.2087349654554456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</v>
          </cell>
          <cell r="B73">
            <v>-0.0008234602579885048</v>
          </cell>
          <cell r="C73">
            <v>-0.3848444402626998</v>
          </cell>
          <cell r="D73">
            <v>0.061488902759047774</v>
          </cell>
          <cell r="E73">
            <v>0.05144784732089455</v>
          </cell>
          <cell r="F73">
            <v>0.3533239496803387</v>
          </cell>
          <cell r="G73">
            <v>16.051589222591364</v>
          </cell>
          <cell r="H73">
            <v>-7.63919973706134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9</v>
          </cell>
          <cell r="B74">
            <v>0.008259242725781121</v>
          </cell>
          <cell r="C74">
            <v>-0.48512226305244216</v>
          </cell>
          <cell r="D74">
            <v>0.07918157481856947</v>
          </cell>
          <cell r="E74">
            <v>0.05447142433843816</v>
          </cell>
          <cell r="F74">
            <v>0.5064035235155386</v>
          </cell>
          <cell r="G74">
            <v>-328.7955696285036</v>
          </cell>
          <cell r="H74">
            <v>18.67787809851682</v>
          </cell>
          <cell r="I74">
            <v>-3.8492450565686713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10</v>
          </cell>
          <cell r="B75">
            <v>0.006332126039173918</v>
          </cell>
          <cell r="C75">
            <v>-0.6915629709100574</v>
          </cell>
          <cell r="D75">
            <v>0.11167606099660429</v>
          </cell>
          <cell r="E75">
            <v>0.08008896530205362</v>
          </cell>
          <cell r="F75">
            <v>0.814298699818227</v>
          </cell>
          <cell r="G75">
            <v>632.6083957915937</v>
          </cell>
          <cell r="H75">
            <v>-17.62835079825012</v>
          </cell>
          <cell r="I75">
            <v>4.600072744842983</v>
          </cell>
          <cell r="J75">
            <v>-2.2419678636994895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11</v>
          </cell>
          <cell r="B76">
            <v>0.006673338509274705</v>
          </cell>
          <cell r="C76">
            <v>-0.8904302326378144</v>
          </cell>
          <cell r="D76">
            <v>0.1428823678929939</v>
          </cell>
          <cell r="E76">
            <v>0.10595528318305905</v>
          </cell>
          <cell r="F76">
            <v>2.0685546849712533</v>
          </cell>
          <cell r="G76">
            <v>-406.6671622888733</v>
          </cell>
          <cell r="H76">
            <v>6.2603090589501</v>
          </cell>
          <cell r="I76">
            <v>-2.0341345237928072</v>
          </cell>
          <cell r="J76">
            <v>1.597023056051421</v>
          </cell>
          <cell r="K76">
            <v>-1.7536430388057576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12</v>
          </cell>
          <cell r="B77">
            <v>0.0030473536225434283</v>
          </cell>
          <cell r="C77">
            <v>-1.4671741741105628</v>
          </cell>
          <cell r="D77">
            <v>0.23115798837885976</v>
          </cell>
          <cell r="E77">
            <v>0.18724289341931846</v>
          </cell>
          <cell r="F77">
            <v>32.84346246479828</v>
          </cell>
          <cell r="G77">
            <v>78.75123925424465</v>
          </cell>
          <cell r="H77">
            <v>-0.43482055251649526</v>
          </cell>
          <cell r="I77">
            <v>0.22244207638330668</v>
          </cell>
          <cell r="J77">
            <v>-0.35241784080288613</v>
          </cell>
          <cell r="K77">
            <v>0.9243659191284981</v>
          </cell>
          <cell r="L77">
            <v>-1.5707588900827187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13</v>
          </cell>
          <cell r="B78">
            <v>0.005199191978841237</v>
          </cell>
          <cell r="C78">
            <v>-2.2242175165685842</v>
          </cell>
          <cell r="D78">
            <v>0.34298218884082804</v>
          </cell>
          <cell r="E78">
            <v>0.31368459050470676</v>
          </cell>
          <cell r="F78">
            <v>-62.08748003535466</v>
          </cell>
          <cell r="G78">
            <v>1.8999771350592287</v>
          </cell>
          <cell r="H78">
            <v>-0.03881195868580157</v>
          </cell>
          <cell r="I78">
            <v>0.015205701899968926</v>
          </cell>
          <cell r="J78">
            <v>-0.0045378884164260615</v>
          </cell>
          <cell r="K78">
            <v>-0.11201732920488061</v>
          </cell>
          <cell r="L78">
            <v>0.6904413213630647</v>
          </cell>
          <cell r="M78">
            <v>-1.4819147266587178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14</v>
          </cell>
          <cell r="B79">
            <v>0.027871665294199693</v>
          </cell>
          <cell r="C79">
            <v>-4.086293754540497</v>
          </cell>
          <cell r="D79">
            <v>0.6112840724763178</v>
          </cell>
          <cell r="E79">
            <v>0.6780427608224254</v>
          </cell>
          <cell r="F79">
            <v>32.14134655427138</v>
          </cell>
          <cell r="G79">
            <v>-0.31880395395581046</v>
          </cell>
          <cell r="H79">
            <v>-0.05941176365751491</v>
          </cell>
          <cell r="I79">
            <v>-0.006388949347599064</v>
          </cell>
          <cell r="J79">
            <v>-0.0008262341176958113</v>
          </cell>
          <cell r="K79">
            <v>-0.011262004137416928</v>
          </cell>
          <cell r="L79">
            <v>-0.04485377754997278</v>
          </cell>
          <cell r="M79">
            <v>0.6363338614637674</v>
          </cell>
          <cell r="N79">
            <v>-1.517977543668773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15</v>
          </cell>
          <cell r="B80">
            <v>0.15779202293495978</v>
          </cell>
          <cell r="C80">
            <v>-7.421507777406174</v>
          </cell>
          <cell r="D80">
            <v>1.0531492331284709</v>
          </cell>
          <cell r="E80">
            <v>1.742192452649985</v>
          </cell>
          <cell r="F80">
            <v>-4.435479828090624</v>
          </cell>
          <cell r="G80">
            <v>-2.1436300186772095</v>
          </cell>
          <cell r="H80">
            <v>0.7473256124645828</v>
          </cell>
          <cell r="I80">
            <v>-0.11288606441197753</v>
          </cell>
          <cell r="J80">
            <v>-0.0006029161894217385</v>
          </cell>
          <cell r="K80">
            <v>-0.001644031161559564</v>
          </cell>
          <cell r="L80">
            <v>-0.002770017885727932</v>
          </cell>
          <cell r="M80">
            <v>-0.06023240811130258</v>
          </cell>
          <cell r="N80">
            <v>0.6224580417138269</v>
          </cell>
          <cell r="O80">
            <v>-1.3903434496346303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16</v>
          </cell>
          <cell r="B81">
            <v>-0.5790052453749148</v>
          </cell>
          <cell r="C81">
            <v>-20.506314864558384</v>
          </cell>
          <cell r="D81">
            <v>2.598212319404544</v>
          </cell>
          <cell r="E81">
            <v>17.107755943099832</v>
          </cell>
          <cell r="F81">
            <v>-0.7660142112505219</v>
          </cell>
          <cell r="G81">
            <v>36.0871312732954</v>
          </cell>
          <cell r="H81">
            <v>-1.3685945209232329</v>
          </cell>
          <cell r="I81">
            <v>0.3286599848205802</v>
          </cell>
          <cell r="J81">
            <v>-0.11702133427200312</v>
          </cell>
          <cell r="K81">
            <v>-0.0027082085480747754</v>
          </cell>
          <cell r="L81">
            <v>-0.0006229363907833734</v>
          </cell>
          <cell r="M81">
            <v>-0.007758506261917668</v>
          </cell>
          <cell r="N81">
            <v>-0.021720056778873155</v>
          </cell>
          <cell r="O81">
            <v>0.5281402660249179</v>
          </cell>
          <cell r="P81">
            <v>-1.450953059763364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17</v>
          </cell>
          <cell r="B82">
            <v>0.39400739602502366</v>
          </cell>
          <cell r="C82">
            <v>-227.13663507191637</v>
          </cell>
          <cell r="D82">
            <v>14.579294298214204</v>
          </cell>
          <cell r="E82">
            <v>-35.56751812599654</v>
          </cell>
          <cell r="F82">
            <v>-0.459432322840484</v>
          </cell>
          <cell r="G82">
            <v>-36.117039417285696</v>
          </cell>
          <cell r="H82">
            <v>0.563943874805674</v>
          </cell>
          <cell r="I82">
            <v>-0.18418774220935638</v>
          </cell>
          <cell r="J82">
            <v>0.14012239110570077</v>
          </cell>
          <cell r="K82">
            <v>-0.11847185010889935</v>
          </cell>
          <cell r="L82">
            <v>-0.0006004319080001005</v>
          </cell>
          <cell r="M82">
            <v>-0.0014972650336626937</v>
          </cell>
          <cell r="N82">
            <v>-0.0022007779969905527</v>
          </cell>
          <cell r="O82">
            <v>-0.03209072106184407</v>
          </cell>
          <cell r="P82">
            <v>0.574143851857987</v>
          </cell>
          <cell r="Q82">
            <v>-1.3847289679288814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18</v>
          </cell>
          <cell r="B83">
            <v>-0.07766959020759759</v>
          </cell>
          <cell r="C83">
            <v>437.38237851227115</v>
          </cell>
          <cell r="D83">
            <v>-45.46141050519587</v>
          </cell>
          <cell r="E83">
            <v>17.924754539626353</v>
          </cell>
          <cell r="F83">
            <v>-0.6325152186426507</v>
          </cell>
          <cell r="G83">
            <v>6.976037146490773</v>
          </cell>
          <cell r="H83">
            <v>-0.048455748636537246</v>
          </cell>
          <cell r="I83">
            <v>0.021008048829528725</v>
          </cell>
          <cell r="J83">
            <v>-0.031224330431878902</v>
          </cell>
          <cell r="K83">
            <v>0.08525209029701909</v>
          </cell>
          <cell r="L83">
            <v>-0.12169329725183006</v>
          </cell>
          <cell r="M83">
            <v>-0.00039475757158039253</v>
          </cell>
          <cell r="N83">
            <v>-0.0004522219806066604</v>
          </cell>
          <cell r="O83">
            <v>-0.003599639546281105</v>
          </cell>
          <cell r="P83">
            <v>-0.02836600678132543</v>
          </cell>
          <cell r="Q83">
            <v>0.5134396148188444</v>
          </cell>
          <cell r="R83">
            <v>-1.3674671353238728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19</v>
          </cell>
          <cell r="B84">
            <v>-0.010317065124616514</v>
          </cell>
          <cell r="C84">
            <v>-204.6470203091327</v>
          </cell>
          <cell r="D84">
            <v>28.739222829225447</v>
          </cell>
          <cell r="E84">
            <v>-1.994398149028154</v>
          </cell>
          <cell r="F84">
            <v>-4.2700221100420785</v>
          </cell>
          <cell r="G84">
            <v>-0.185205287076347</v>
          </cell>
          <cell r="H84">
            <v>-0.01093341888128455</v>
          </cell>
          <cell r="I84">
            <v>0.0017492904055322353</v>
          </cell>
          <cell r="J84">
            <v>0.001337749871583957</v>
          </cell>
          <cell r="K84">
            <v>-0.011417505170489265</v>
          </cell>
          <cell r="L84">
            <v>0.06124993249917652</v>
          </cell>
          <cell r="M84">
            <v>-0.11439571162415599</v>
          </cell>
          <cell r="N84">
            <v>-0.007927917271447728</v>
          </cell>
          <cell r="O84">
            <v>-0.0007307923253471637</v>
          </cell>
          <cell r="P84">
            <v>-0.003161833125319305</v>
          </cell>
          <cell r="Q84">
            <v>-0.021384829899387378</v>
          </cell>
          <cell r="R84">
            <v>0.49396441371652294</v>
          </cell>
          <cell r="S84">
            <v>-1.3340996901422253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</v>
          </cell>
          <cell r="B85">
            <v>-0.007036321280916586</v>
          </cell>
          <cell r="C85">
            <v>18.71059774305351</v>
          </cell>
          <cell r="D85">
            <v>-4.559740510527743</v>
          </cell>
          <cell r="E85">
            <v>-0.3935384287016026</v>
          </cell>
          <cell r="F85">
            <v>2.8524796881756718</v>
          </cell>
          <cell r="G85">
            <v>-0.2753060916829248</v>
          </cell>
          <cell r="H85">
            <v>-0.006951914762200722</v>
          </cell>
          <cell r="I85">
            <v>0.0006012752511339889</v>
          </cell>
          <cell r="J85">
            <v>0.0014224402705524553</v>
          </cell>
          <cell r="K85">
            <v>-0.0018186616193171822</v>
          </cell>
          <cell r="L85">
            <v>-0.007049552709098948</v>
          </cell>
          <cell r="M85">
            <v>0.05412064322612111</v>
          </cell>
          <cell r="N85">
            <v>-0.12255632996949131</v>
          </cell>
          <cell r="O85">
            <v>-0.00019396583763519337</v>
          </cell>
          <cell r="P85">
            <v>-0.0006576626489470175</v>
          </cell>
          <cell r="Q85">
            <v>-0.002583234869154141</v>
          </cell>
          <cell r="R85">
            <v>-0.015982807136829875</v>
          </cell>
          <cell r="S85">
            <v>0.461898415364299</v>
          </cell>
          <cell r="T85">
            <v>-1.3082344444905551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21</v>
          </cell>
          <cell r="B86">
            <v>-0.011983044574088934</v>
          </cell>
          <cell r="C86">
            <v>4.743399120516982</v>
          </cell>
          <cell r="D86">
            <v>-0.7953394396722289</v>
          </cell>
          <cell r="E86">
            <v>-0.37890905676587283</v>
          </cell>
          <cell r="F86">
            <v>-0.5564184245866542</v>
          </cell>
          <cell r="G86">
            <v>-0.2109636288028953</v>
          </cell>
          <cell r="H86">
            <v>-0.004775746686423959</v>
          </cell>
          <cell r="I86">
            <v>0.0008966343886451486</v>
          </cell>
          <cell r="J86">
            <v>0.00119862667436992</v>
          </cell>
          <cell r="K86">
            <v>-0.0008283069088349364</v>
          </cell>
          <cell r="L86">
            <v>-0.0026542516315496653</v>
          </cell>
          <cell r="M86">
            <v>-0.01108711358833751</v>
          </cell>
          <cell r="N86">
            <v>0.05794943488028461</v>
          </cell>
          <cell r="O86">
            <v>-0.11871480716324556</v>
          </cell>
          <cell r="P86">
            <v>-0.008259640578548173</v>
          </cell>
          <cell r="Q86">
            <v>-0.0005566688917758507</v>
          </cell>
          <cell r="R86">
            <v>-0.002040477741373364</v>
          </cell>
          <cell r="S86">
            <v>-0.010908824247292812</v>
          </cell>
          <cell r="T86">
            <v>0.43857420260041485</v>
          </cell>
          <cell r="U86">
            <v>-1.2838773811774014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22</v>
          </cell>
          <cell r="B87">
            <v>-0.026722379355653615</v>
          </cell>
          <cell r="C87">
            <v>4.3172809184935845</v>
          </cell>
          <cell r="D87">
            <v>-0.6792687743889964</v>
          </cell>
          <cell r="E87">
            <v>-0.6790292468371871</v>
          </cell>
          <cell r="F87">
            <v>-0.1502536491901002</v>
          </cell>
          <cell r="G87">
            <v>-0.15506837466223447</v>
          </cell>
          <cell r="H87">
            <v>-0.021864421796939194</v>
          </cell>
          <cell r="I87">
            <v>0.0033847504912219994</v>
          </cell>
          <cell r="J87">
            <v>0.0011362917228748062</v>
          </cell>
          <cell r="K87">
            <v>-0.0005828285055141022</v>
          </cell>
          <cell r="L87">
            <v>-0.001987377879443424</v>
          </cell>
          <cell r="M87">
            <v>-0.0050240242637072784</v>
          </cell>
          <cell r="N87">
            <v>-0.005111777708292216</v>
          </cell>
          <cell r="O87">
            <v>0.04348969738434664</v>
          </cell>
          <cell r="P87">
            <v>-0.11909199044923696</v>
          </cell>
          <cell r="Q87">
            <v>-0.0073036450494395125</v>
          </cell>
          <cell r="R87">
            <v>-0.0004415614360672259</v>
          </cell>
          <cell r="S87">
            <v>-0.0014216164966534878</v>
          </cell>
          <cell r="T87">
            <v>-0.008175035701810794</v>
          </cell>
          <cell r="U87">
            <v>0.41518728985275344</v>
          </cell>
          <cell r="V87">
            <v>-1.2531533400316661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23</v>
          </cell>
          <cell r="B88">
            <v>0.04153889148345434</v>
          </cell>
          <cell r="C88">
            <v>8.514577244964597</v>
          </cell>
          <cell r="D88">
            <v>-1.0827608970648461</v>
          </cell>
          <cell r="E88">
            <v>-2.523157916612472</v>
          </cell>
          <cell r="F88">
            <v>-0.08222211734240312</v>
          </cell>
          <cell r="G88">
            <v>-0.9474141023342352</v>
          </cell>
          <cell r="H88">
            <v>0.01159730790649335</v>
          </cell>
          <cell r="I88">
            <v>-0.004483808042645513</v>
          </cell>
          <cell r="J88">
            <v>0.0035988147623582825</v>
          </cell>
          <cell r="K88">
            <v>-0.00021802822706732164</v>
          </cell>
          <cell r="L88">
            <v>-0.0015786570623282077</v>
          </cell>
          <cell r="M88">
            <v>-0.003644823843807444</v>
          </cell>
          <cell r="N88">
            <v>-0.002726300676238174</v>
          </cell>
          <cell r="O88">
            <v>-0.009799363630379672</v>
          </cell>
          <cell r="P88">
            <v>0.052041024308418025</v>
          </cell>
          <cell r="Q88">
            <v>-0.12101502058527294</v>
          </cell>
          <cell r="R88">
            <v>-0.008472560790182227</v>
          </cell>
          <cell r="S88">
            <v>-0.00031603008672486955</v>
          </cell>
          <cell r="T88">
            <v>-0.0011199535775160046</v>
          </cell>
          <cell r="U88">
            <v>-0.003991518146528466</v>
          </cell>
          <cell r="V88">
            <v>0.3888621584257924</v>
          </cell>
          <cell r="W88">
            <v>-1.2277107888214127</v>
          </cell>
          <cell r="X88">
            <v>1</v>
          </cell>
          <cell r="Y88">
            <v>0</v>
          </cell>
          <cell r="Z88">
            <v>0</v>
          </cell>
        </row>
        <row r="89">
          <cell r="A89">
            <v>24</v>
          </cell>
          <cell r="B89">
            <v>-0.004085380511494087</v>
          </cell>
          <cell r="C89">
            <v>34.502611508583186</v>
          </cell>
          <cell r="D89">
            <v>-2.68765475176185</v>
          </cell>
          <cell r="E89">
            <v>1.782514838506125</v>
          </cell>
          <cell r="F89">
            <v>-0.04764487979324952</v>
          </cell>
          <cell r="G89">
            <v>-0.04914251484516596</v>
          </cell>
          <cell r="H89">
            <v>-0.0007288234862748401</v>
          </cell>
          <cell r="I89">
            <v>-0.00018725530383081665</v>
          </cell>
          <cell r="J89">
            <v>8.739963717286586E-05</v>
          </cell>
          <cell r="K89">
            <v>0.002413745693408603</v>
          </cell>
          <cell r="L89">
            <v>-0.0011766024455507169</v>
          </cell>
          <cell r="M89">
            <v>-0.002752918509865644</v>
          </cell>
          <cell r="N89">
            <v>-0.0020132196444546655</v>
          </cell>
          <cell r="O89">
            <v>-0.005531604869492277</v>
          </cell>
          <cell r="P89">
            <v>-0.007330709756582196</v>
          </cell>
          <cell r="Q89">
            <v>0.0456188522723617</v>
          </cell>
          <cell r="R89">
            <v>-0.12556880922176675</v>
          </cell>
          <cell r="S89">
            <v>-0.0013184904509677062</v>
          </cell>
          <cell r="T89">
            <v>-0.0002442328283822812</v>
          </cell>
          <cell r="U89">
            <v>-0.0005459575381284795</v>
          </cell>
          <cell r="V89">
            <v>-0.0014173615980210474</v>
          </cell>
          <cell r="W89">
            <v>0.3597112595272263</v>
          </cell>
          <cell r="X89">
            <v>-1.1871075381698235</v>
          </cell>
          <cell r="Y89">
            <v>1</v>
          </cell>
          <cell r="Z89">
            <v>0</v>
          </cell>
        </row>
        <row r="90">
          <cell r="A90">
            <v>25</v>
          </cell>
          <cell r="B90">
            <v>0.01767103692556172</v>
          </cell>
          <cell r="C90">
            <v>-21.68436413028771</v>
          </cell>
          <cell r="D90">
            <v>3.891219019718962</v>
          </cell>
          <cell r="E90">
            <v>0.02609817192698397</v>
          </cell>
          <cell r="F90">
            <v>0.1790115681467995</v>
          </cell>
          <cell r="G90">
            <v>-0.7177994820310756</v>
          </cell>
          <cell r="H90">
            <v>0.0018454527004940673</v>
          </cell>
          <cell r="I90">
            <v>-0.0025071076360127253</v>
          </cell>
          <cell r="J90">
            <v>0.0026716378337672732</v>
          </cell>
          <cell r="K90">
            <v>0.002580037278885828</v>
          </cell>
          <cell r="L90">
            <v>0.004054538934762692</v>
          </cell>
          <cell r="M90">
            <v>-0.001752249222833398</v>
          </cell>
          <cell r="N90">
            <v>0.0022786691010559038</v>
          </cell>
          <cell r="O90">
            <v>-0.010625619340409181</v>
          </cell>
          <cell r="P90">
            <v>-0.008363973063082066</v>
          </cell>
          <cell r="Q90">
            <v>-0.021486099867294807</v>
          </cell>
          <cell r="R90">
            <v>0.026008937933569287</v>
          </cell>
          <cell r="S90">
            <v>-0.11383376394043485</v>
          </cell>
          <cell r="T90">
            <v>-0.12080053600215065</v>
          </cell>
          <cell r="U90">
            <v>-0.12677243299069502</v>
          </cell>
          <cell r="V90">
            <v>-0.13429145679610535</v>
          </cell>
          <cell r="W90">
            <v>-0.13200047070581364</v>
          </cell>
          <cell r="X90">
            <v>0.18710753816982356</v>
          </cell>
          <cell r="Y90">
            <v>-1</v>
          </cell>
          <cell r="Z90">
            <v>1</v>
          </cell>
        </row>
        <row r="95">
          <cell r="B95">
            <v>0.2144358512533948</v>
          </cell>
          <cell r="C95">
            <v>0.14554342312029256</v>
          </cell>
          <cell r="D95">
            <v>0.13780107860743707</v>
          </cell>
          <cell r="E95">
            <v>0.1807709198590968</v>
          </cell>
          <cell r="F95">
            <v>0.44825265982324447</v>
          </cell>
          <cell r="G95">
            <v>0.8299085508945632</v>
          </cell>
          <cell r="H95">
            <v>0.923080939049155</v>
          </cell>
          <cell r="I95">
            <v>0.8883778140212797</v>
          </cell>
          <cell r="J95">
            <v>0.8144592385020154</v>
          </cell>
          <cell r="K95">
            <v>0.7008651346556201</v>
          </cell>
          <cell r="L95">
            <v>0.5765535175719347</v>
          </cell>
          <cell r="M95">
            <v>0.4639135862867063</v>
          </cell>
          <cell r="N95">
            <v>0.37323950010180457</v>
          </cell>
          <cell r="O95">
            <v>0.2982332889757656</v>
          </cell>
          <cell r="P95">
            <v>0.2381450870916631</v>
          </cell>
          <cell r="Q95">
            <v>0.19116767730070722</v>
          </cell>
          <cell r="R95">
            <v>0.15261269944617287</v>
          </cell>
          <cell r="S95">
            <v>0.12183138580652308</v>
          </cell>
          <cell r="T95">
            <v>0.09718358311341141</v>
          </cell>
          <cell r="U95">
            <v>0.07758154882030255</v>
          </cell>
          <cell r="V95">
            <v>0.061933237395521944</v>
          </cell>
          <cell r="W95">
            <v>0.04944120636098145</v>
          </cell>
          <cell r="X95">
            <v>0.039468835942517634</v>
          </cell>
          <cell r="Y95">
            <v>0.03164383260344286</v>
          </cell>
          <cell r="Z95">
            <v>0</v>
          </cell>
        </row>
        <row r="100">
          <cell r="B100">
            <v>1.0000000000000004</v>
          </cell>
          <cell r="C100">
            <v>-7.057427063739378E-17</v>
          </cell>
          <cell r="D100">
            <v>2.349608574942442E-16</v>
          </cell>
          <cell r="E100">
            <v>-2.1753244224055027E-16</v>
          </cell>
          <cell r="F100">
            <v>1.0586148524465947E-16</v>
          </cell>
          <cell r="G100">
            <v>3.13065977705243E-17</v>
          </cell>
          <cell r="H100">
            <v>-2.662674552647685E-17</v>
          </cell>
          <cell r="I100">
            <v>-1.1618943502462624E-16</v>
          </cell>
          <cell r="J100">
            <v>3.582507579925976E-17</v>
          </cell>
          <cell r="K100">
            <v>1.3410197292425614E-16</v>
          </cell>
          <cell r="L100">
            <v>1.9042157406813744E-17</v>
          </cell>
          <cell r="M100">
            <v>-4.744401930172238E-17</v>
          </cell>
          <cell r="N100">
            <v>6.374281504823246E-17</v>
          </cell>
          <cell r="O100">
            <v>1.8719408976189783E-17</v>
          </cell>
          <cell r="P100">
            <v>2.9370107186780524E-17</v>
          </cell>
          <cell r="Q100">
            <v>-2.7433616603036753E-17</v>
          </cell>
          <cell r="R100">
            <v>-2.265693982980212E-16</v>
          </cell>
          <cell r="S100">
            <v>-1.0327949779966777E-17</v>
          </cell>
          <cell r="T100">
            <v>0</v>
          </cell>
          <cell r="U100">
            <v>1.4022935936917767E-16</v>
          </cell>
        </row>
        <row r="101">
          <cell r="B101">
            <v>1.5731271674480547</v>
          </cell>
          <cell r="C101">
            <v>0.9999999999999999</v>
          </cell>
          <cell r="D101">
            <v>3.6962330821108625E-16</v>
          </cell>
          <cell r="E101">
            <v>-3.4220619468993427E-16</v>
          </cell>
          <cell r="F101">
            <v>1.6653357842477512E-16</v>
          </cell>
          <cell r="G101">
            <v>4.924925947318045E-17</v>
          </cell>
          <cell r="H101">
            <v>-4.188725676842667E-17</v>
          </cell>
          <cell r="I101">
            <v>-1.8278075680768E-16</v>
          </cell>
          <cell r="J101">
            <v>5.635740001570134E-17</v>
          </cell>
          <cell r="K101">
            <v>2.109594568155307E-16</v>
          </cell>
          <cell r="L101">
            <v>2.995573514348089E-17</v>
          </cell>
          <cell r="M101">
            <v>-7.463547569646934E-17</v>
          </cell>
          <cell r="N101">
            <v>1.0027555408199112E-16</v>
          </cell>
          <cell r="O101">
            <v>2.944801081901511E-17</v>
          </cell>
          <cell r="P101">
            <v>4.620291352638578E-17</v>
          </cell>
          <cell r="Q101">
            <v>-4.3156567579591113E-17</v>
          </cell>
          <cell r="R101">
            <v>-3.5642247577497605E-16</v>
          </cell>
          <cell r="S101">
            <v>-1.624717838290489E-17</v>
          </cell>
          <cell r="T101">
            <v>0</v>
          </cell>
          <cell r="U101">
            <v>2.2059861489748972E-16</v>
          </cell>
        </row>
        <row r="102">
          <cell r="B102">
            <v>8.36654562362596</v>
          </cell>
          <cell r="C102">
            <v>5.8056435710888215</v>
          </cell>
          <cell r="D102">
            <v>1.000000000000002</v>
          </cell>
          <cell r="E102">
            <v>-1.4300233561893708E-15</v>
          </cell>
          <cell r="F102">
            <v>8.259617660748952E-16</v>
          </cell>
          <cell r="G102">
            <v>8.506173411816085E-16</v>
          </cell>
          <cell r="H102">
            <v>-1.6026123819363639E-16</v>
          </cell>
          <cell r="I102">
            <v>-8.81436810065E-16</v>
          </cell>
          <cell r="J102">
            <v>2.7121132617384616E-16</v>
          </cell>
          <cell r="K102">
            <v>1.0848453046953846E-15</v>
          </cell>
          <cell r="L102">
            <v>9.862230042685316E-17</v>
          </cell>
          <cell r="M102">
            <v>-3.513419452706644E-16</v>
          </cell>
          <cell r="N102">
            <v>6.102254838911539E-16</v>
          </cell>
          <cell r="O102">
            <v>1.8491681330034967E-16</v>
          </cell>
          <cell r="P102">
            <v>2.8353911372720284E-16</v>
          </cell>
          <cell r="Q102">
            <v>-2.219001759604196E-16</v>
          </cell>
          <cell r="R102">
            <v>-1.701234682363217E-15</v>
          </cell>
          <cell r="S102">
            <v>-1.4793345064027973E-16</v>
          </cell>
          <cell r="T102">
            <v>0</v>
          </cell>
          <cell r="U102">
            <v>1.1732353329340652E-15</v>
          </cell>
        </row>
        <row r="103">
          <cell r="B103">
            <v>2.2970592452770235</v>
          </cell>
          <cell r="C103">
            <v>0.7811670367450723</v>
          </cell>
          <cell r="D103">
            <v>-1.2123913008005873</v>
          </cell>
          <cell r="E103">
            <v>0.9999999999999991</v>
          </cell>
          <cell r="F103">
            <v>5.969891427198518E-16</v>
          </cell>
          <cell r="G103">
            <v>-1.088529577337588E-15</v>
          </cell>
          <cell r="H103">
            <v>-8.386078360876917E-17</v>
          </cell>
          <cell r="I103">
            <v>-4.2843727071410787E-16</v>
          </cell>
          <cell r="J103">
            <v>5.563042080977757E-17</v>
          </cell>
          <cell r="K103">
            <v>3.2257341021788936E-16</v>
          </cell>
          <cell r="L103">
            <v>2.0508528268679194E-16</v>
          </cell>
          <cell r="M103">
            <v>-1.41151813994958E-16</v>
          </cell>
          <cell r="N103">
            <v>-9.13335267026199E-18</v>
          </cell>
          <cell r="O103">
            <v>-2.4909143646169062E-17</v>
          </cell>
          <cell r="P103">
            <v>9.13335267026199E-18</v>
          </cell>
          <cell r="Q103">
            <v>8.136986924415226E-17</v>
          </cell>
          <cell r="R103">
            <v>-9.938748314821456E-16</v>
          </cell>
          <cell r="S103">
            <v>1.9263071086370742E-16</v>
          </cell>
          <cell r="T103">
            <v>0</v>
          </cell>
          <cell r="U103">
            <v>3.221151463982433E-16</v>
          </cell>
        </row>
        <row r="104">
          <cell r="B104">
            <v>-0.002528340655663829</v>
          </cell>
          <cell r="C104">
            <v>-0.009320244820458031</v>
          </cell>
          <cell r="D104">
            <v>-0.024360565809025295</v>
          </cell>
          <cell r="E104">
            <v>-0.3261479208333206</v>
          </cell>
          <cell r="F104">
            <v>1.0000000000000002</v>
          </cell>
          <cell r="G104">
            <v>1.1372694835185313E-16</v>
          </cell>
          <cell r="H104">
            <v>-5.922405563889183E-18</v>
          </cell>
          <cell r="I104">
            <v>-5.556445597441314E-17</v>
          </cell>
          <cell r="J104">
            <v>-4.570309199303162E-17</v>
          </cell>
          <cell r="K104">
            <v>2.924886144052818E-17</v>
          </cell>
          <cell r="L104">
            <v>-1.5469490948130353E-16</v>
          </cell>
          <cell r="M104">
            <v>-1.6349471020123323E-16</v>
          </cell>
          <cell r="N104">
            <v>-3.076577946939225E-16</v>
          </cell>
          <cell r="O104">
            <v>5.028457554245532E-18</v>
          </cell>
          <cell r="P104">
            <v>-7.917027060406578E-17</v>
          </cell>
          <cell r="Q104">
            <v>-6.88898684931638E-17</v>
          </cell>
          <cell r="R104">
            <v>6.034149065094639E-17</v>
          </cell>
          <cell r="S104">
            <v>-3.603727913875965E-17</v>
          </cell>
          <cell r="T104">
            <v>0</v>
          </cell>
          <cell r="U104">
            <v>-3.545475904105836E-19</v>
          </cell>
        </row>
        <row r="105">
          <cell r="B105">
            <v>-0.021903104926785367</v>
          </cell>
          <cell r="C105">
            <v>0.0027203435096192978</v>
          </cell>
          <cell r="D105">
            <v>0.00593936838070616</v>
          </cell>
          <cell r="E105">
            <v>0.031473507822141075</v>
          </cell>
          <cell r="F105">
            <v>-0.3443228974869169</v>
          </cell>
          <cell r="G105">
            <v>1.0000000000000002</v>
          </cell>
          <cell r="H105">
            <v>1.6059148580602175E-16</v>
          </cell>
          <cell r="I105">
            <v>3.6810471861547317E-17</v>
          </cell>
          <cell r="J105">
            <v>1.5717009413598765E-16</v>
          </cell>
          <cell r="K105">
            <v>-1.040816143308973E-18</v>
          </cell>
          <cell r="L105">
            <v>2.0757768387497912E-16</v>
          </cell>
          <cell r="M105">
            <v>4.474343811852019E-17</v>
          </cell>
          <cell r="N105">
            <v>1.858439617994799E-16</v>
          </cell>
          <cell r="O105">
            <v>7.2404601273667685E-19</v>
          </cell>
          <cell r="P105">
            <v>2.581607999200886E-17</v>
          </cell>
          <cell r="Q105">
            <v>1.4083243467434982E-17</v>
          </cell>
          <cell r="R105">
            <v>9.459222340639388E-18</v>
          </cell>
          <cell r="S105">
            <v>1.5646524631298262E-18</v>
          </cell>
          <cell r="T105">
            <v>0</v>
          </cell>
          <cell r="U105">
            <v>-3.071458372079024E-18</v>
          </cell>
        </row>
        <row r="106">
          <cell r="B106">
            <v>0.03964992849857982</v>
          </cell>
          <cell r="C106">
            <v>-0.005504687702497458</v>
          </cell>
          <cell r="D106">
            <v>-0.01018243944542984</v>
          </cell>
          <cell r="E106">
            <v>-0.050985027515216635</v>
          </cell>
          <cell r="F106">
            <v>0.7205621543041799</v>
          </cell>
          <cell r="G106">
            <v>-3.208734965455447</v>
          </cell>
          <cell r="H106">
            <v>0.9999999999999989</v>
          </cell>
          <cell r="I106">
            <v>-5.662569865368465E-16</v>
          </cell>
          <cell r="J106">
            <v>-7.310923804603078E-16</v>
          </cell>
          <cell r="K106">
            <v>-1.844369479575013E-16</v>
          </cell>
          <cell r="L106">
            <v>-7.057471152442004E-16</v>
          </cell>
          <cell r="M106">
            <v>-6.828634405346933E-17</v>
          </cell>
          <cell r="N106">
            <v>-4.619584850720015E-16</v>
          </cell>
          <cell r="O106">
            <v>-3.737970769282033E-18</v>
          </cell>
          <cell r="P106">
            <v>-5.360797103263013E-17</v>
          </cell>
          <cell r="Q106">
            <v>-2.990376615425626E-17</v>
          </cell>
          <cell r="R106">
            <v>-3.282120675467151E-17</v>
          </cell>
          <cell r="S106">
            <v>1.0028702063927406E-18</v>
          </cell>
          <cell r="T106">
            <v>0</v>
          </cell>
          <cell r="U106">
            <v>5.560084072389589E-18</v>
          </cell>
        </row>
        <row r="107">
          <cell r="B107">
            <v>0.6289709305097705</v>
          </cell>
          <cell r="C107">
            <v>-0.09475175487057057</v>
          </cell>
          <cell r="D107">
            <v>-0.16362879911709935</v>
          </cell>
          <cell r="E107">
            <v>-0.8308966034953681</v>
          </cell>
          <cell r="F107">
            <v>10.67812398040893</v>
          </cell>
          <cell r="G107">
            <v>-40.563756526998134</v>
          </cell>
          <cell r="H107">
            <v>7.639199737061327</v>
          </cell>
          <cell r="I107">
            <v>0.9999999999999953</v>
          </cell>
          <cell r="J107">
            <v>-8.005035236745395E-15</v>
          </cell>
          <cell r="K107">
            <v>-1.446454386837658E-15</v>
          </cell>
          <cell r="L107">
            <v>-8.660893321736169E-15</v>
          </cell>
          <cell r="M107">
            <v>-1.1769779531254368E-15</v>
          </cell>
          <cell r="N107">
            <v>-6.404028189396316E-15</v>
          </cell>
          <cell r="O107">
            <v>-3.962888731062077E-17</v>
          </cell>
          <cell r="P107">
            <v>-7.965406349434774E-16</v>
          </cell>
          <cell r="Q107">
            <v>-4.3591776041682843E-16</v>
          </cell>
          <cell r="R107">
            <v>-4.0421465056833185E-16</v>
          </cell>
          <cell r="S107">
            <v>-1.188866619318623E-17</v>
          </cell>
          <cell r="T107">
            <v>0</v>
          </cell>
          <cell r="U107">
            <v>8.82001906472215E-17</v>
          </cell>
        </row>
        <row r="108">
          <cell r="B108">
            <v>-5.552577364874089</v>
          </cell>
          <cell r="C108">
            <v>0.620120841609074</v>
          </cell>
          <cell r="D108">
            <v>1.5123724091134034</v>
          </cell>
          <cell r="E108">
            <v>8.213008449801363</v>
          </cell>
          <cell r="F108">
            <v>-86.07410287434493</v>
          </cell>
          <cell r="G108">
            <v>232.5880908763263</v>
          </cell>
          <cell r="H108">
            <v>10.727273725507265</v>
          </cell>
          <cell r="I108">
            <v>3.849245056568677</v>
          </cell>
          <cell r="J108">
            <v>1.0000000000000346</v>
          </cell>
          <cell r="K108">
            <v>-2.3082641134245432E-15</v>
          </cell>
          <cell r="L108">
            <v>4.81657778334588E-14</v>
          </cell>
          <cell r="M108">
            <v>1.1541320567122716E-14</v>
          </cell>
          <cell r="N108">
            <v>4.524197662312105E-14</v>
          </cell>
          <cell r="O108">
            <v>1.5388427422830288E-16</v>
          </cell>
          <cell r="P108">
            <v>6.463139517588721E-15</v>
          </cell>
          <cell r="Q108">
            <v>3.539338307250966E-15</v>
          </cell>
          <cell r="R108">
            <v>2.1543798391962404E-15</v>
          </cell>
          <cell r="S108">
            <v>4.616528226849086E-16</v>
          </cell>
          <cell r="T108">
            <v>0</v>
          </cell>
          <cell r="U108">
            <v>-7.78634366724099E-16</v>
          </cell>
        </row>
        <row r="109">
          <cell r="B109">
            <v>-0.8216298897798302</v>
          </cell>
          <cell r="C109">
            <v>-0.0035565769938957444</v>
          </cell>
          <cell r="D109">
            <v>0.21186068129901814</v>
          </cell>
          <cell r="E109">
            <v>1.6117914470540835</v>
          </cell>
          <cell r="F109">
            <v>-12.385940087668018</v>
          </cell>
          <cell r="G109">
            <v>18.8781546709775</v>
          </cell>
          <cell r="H109">
            <v>6.537679253077697</v>
          </cell>
          <cell r="I109">
            <v>4.029810971488102</v>
          </cell>
          <cell r="J109">
            <v>2.2419678636994913</v>
          </cell>
          <cell r="K109">
            <v>0.9999999999999987</v>
          </cell>
          <cell r="L109">
            <v>4.189826341605487E-15</v>
          </cell>
          <cell r="M109">
            <v>1.915349184733937E-15</v>
          </cell>
          <cell r="N109">
            <v>5.42967291208058E-15</v>
          </cell>
          <cell r="O109">
            <v>0</v>
          </cell>
          <cell r="P109">
            <v>9.405732603604154E-16</v>
          </cell>
          <cell r="Q109">
            <v>5.472426242096962E-16</v>
          </cell>
          <cell r="R109">
            <v>1.0260799203931805E-16</v>
          </cell>
          <cell r="S109">
            <v>1.3681065605242405E-16</v>
          </cell>
          <cell r="T109">
            <v>0</v>
          </cell>
          <cell r="U109">
            <v>-1.1521663308239527E-16</v>
          </cell>
        </row>
        <row r="110">
          <cell r="B110">
            <v>-0.4888350632507916</v>
          </cell>
          <cell r="C110">
            <v>-0.051169848493986154</v>
          </cell>
          <cell r="D110">
            <v>0.1384507742129712</v>
          </cell>
          <cell r="E110">
            <v>1.7071111997644681</v>
          </cell>
          <cell r="F110">
            <v>-9.141762255829226</v>
          </cell>
          <cell r="G110">
            <v>5.899698126373106</v>
          </cell>
          <cell r="H110">
            <v>3.6119031042501546</v>
          </cell>
          <cell r="I110">
            <v>2.9536513779138605</v>
          </cell>
          <cell r="J110">
            <v>2.3345882813514045</v>
          </cell>
          <cell r="K110">
            <v>1.753643038805757</v>
          </cell>
          <cell r="L110">
            <v>1.000000000000002</v>
          </cell>
          <cell r="M110">
            <v>1.5138338794206466E-15</v>
          </cell>
          <cell r="N110">
            <v>3.3520607330028603E-15</v>
          </cell>
          <cell r="O110">
            <v>-1.544728448388415E-17</v>
          </cell>
          <cell r="P110">
            <v>7.105750862586709E-16</v>
          </cell>
          <cell r="Q110">
            <v>4.634185345165244E-16</v>
          </cell>
          <cell r="R110">
            <v>-1.235782758710732E-16</v>
          </cell>
          <cell r="S110">
            <v>1.6992012932272562E-16</v>
          </cell>
          <cell r="T110">
            <v>0</v>
          </cell>
          <cell r="U110">
            <v>-6.854902775685141E-17</v>
          </cell>
        </row>
        <row r="111">
          <cell r="B111">
            <v>-0.33901323341283024</v>
          </cell>
          <cell r="C111">
            <v>0.23090095503143068</v>
          </cell>
          <cell r="D111">
            <v>0.9147997809747325</v>
          </cell>
          <cell r="E111">
            <v>12.294649101042259</v>
          </cell>
          <cell r="F111">
            <v>-41.033969345095656</v>
          </cell>
          <cell r="G111">
            <v>2.6614963329866264</v>
          </cell>
          <cell r="H111">
            <v>2.1462447645223746</v>
          </cell>
          <cell r="I111">
            <v>2.048554792663374</v>
          </cell>
          <cell r="J111">
            <v>1.9470944534334083</v>
          </cell>
          <cell r="K111">
            <v>1.830184474107319</v>
          </cell>
          <cell r="L111">
            <v>1.5707588900827256</v>
          </cell>
          <cell r="M111">
            <v>1.000000000000007</v>
          </cell>
          <cell r="N111">
            <v>1.288000955216927E-14</v>
          </cell>
          <cell r="O111">
            <v>-1.8465963515654868E-16</v>
          </cell>
          <cell r="P111">
            <v>3.2315436152396017E-15</v>
          </cell>
          <cell r="Q111">
            <v>2.677564709769956E-15</v>
          </cell>
          <cell r="R111">
            <v>-2.1235858043003098E-15</v>
          </cell>
          <cell r="S111">
            <v>1.338782354884978E-15</v>
          </cell>
          <cell r="T111">
            <v>0</v>
          </cell>
          <cell r="U111">
            <v>-4.753960853916266E-17</v>
          </cell>
        </row>
        <row r="112">
          <cell r="B112">
            <v>-0.5018489030989163</v>
          </cell>
          <cell r="C112">
            <v>-0.2147459261687807</v>
          </cell>
          <cell r="D112">
            <v>-0.19369346043445246</v>
          </cell>
          <cell r="E112">
            <v>-3.3537507832577154</v>
          </cell>
          <cell r="F112">
            <v>6.332256069165629</v>
          </cell>
          <cell r="G112">
            <v>1.6331404764509738</v>
          </cell>
          <cell r="H112">
            <v>1.3904096766625063</v>
          </cell>
          <cell r="I112">
            <v>1.450130960283306</v>
          </cell>
          <cell r="J112">
            <v>1.5292088675946973</v>
          </cell>
          <cell r="K112">
            <v>1.6134070369744724</v>
          </cell>
          <cell r="L112">
            <v>1.6372894098806183</v>
          </cell>
          <cell r="M112">
            <v>1.4819147266587174</v>
          </cell>
          <cell r="N112">
            <v>0.9999999999999982</v>
          </cell>
          <cell r="O112">
            <v>5.927177277624999E-17</v>
          </cell>
          <cell r="P112">
            <v>-5.186280117921874E-16</v>
          </cell>
          <cell r="Q112">
            <v>-6.22353614150625E-16</v>
          </cell>
          <cell r="R112">
            <v>8.001689324793749E-16</v>
          </cell>
          <cell r="S112">
            <v>-4.0008446623968744E-16</v>
          </cell>
          <cell r="T112">
            <v>0</v>
          </cell>
          <cell r="U112">
            <v>-7.037395018168395E-17</v>
          </cell>
        </row>
        <row r="113">
          <cell r="B113">
            <v>-0.7726335998768875</v>
          </cell>
          <cell r="C113">
            <v>-0.16750071759339388</v>
          </cell>
          <cell r="D113">
            <v>0.12769877096196494</v>
          </cell>
          <cell r="E113">
            <v>-3.0064248554548754</v>
          </cell>
          <cell r="F113">
            <v>2.962790044931198</v>
          </cell>
          <cell r="G113">
            <v>1.3238797142527243</v>
          </cell>
          <cell r="H113">
            <v>1.0975987795615538</v>
          </cell>
          <cell r="I113">
            <v>1.085136948093036</v>
          </cell>
          <cell r="J113">
            <v>1.2130929773170864</v>
          </cell>
          <cell r="K113">
            <v>1.3744268162267463</v>
          </cell>
          <cell r="L113">
            <v>1.530695264280572</v>
          </cell>
          <cell r="M113">
            <v>1.613179415236215</v>
          </cell>
          <cell r="N113">
            <v>1.5179775436687726</v>
          </cell>
          <cell r="O113">
            <v>1.0000000000000002</v>
          </cell>
          <cell r="P113">
            <v>-2.552994023026678E-16</v>
          </cell>
          <cell r="Q113">
            <v>-5.105988046053356E-16</v>
          </cell>
          <cell r="R113">
            <v>9.03367115840209E-16</v>
          </cell>
          <cell r="S113">
            <v>-3.9276831123487357E-16</v>
          </cell>
          <cell r="T113">
            <v>0</v>
          </cell>
          <cell r="U113">
            <v>-1.0834591473783651E-16</v>
          </cell>
        </row>
        <row r="114">
          <cell r="B114">
            <v>-2.101071182386513</v>
          </cell>
          <cell r="C114">
            <v>-0.18081450337335137</v>
          </cell>
          <cell r="D114">
            <v>1.3077443835777027</v>
          </cell>
          <cell r="E114">
            <v>-4.516568968645771</v>
          </cell>
          <cell r="F114">
            <v>1.9728718116981276</v>
          </cell>
          <cell r="G114">
            <v>1.134521078527915</v>
          </cell>
          <cell r="H114">
            <v>0.9320954922619122</v>
          </cell>
          <cell r="I114">
            <v>0.8594703968121753</v>
          </cell>
          <cell r="J114">
            <v>0.8627813379823355</v>
          </cell>
          <cell r="K114">
            <v>1.0233852081282342</v>
          </cell>
          <cell r="L114">
            <v>1.2064287826838123</v>
          </cell>
          <cell r="M114">
            <v>1.3806761024275311</v>
          </cell>
          <cell r="N114">
            <v>1.4880520928185181</v>
          </cell>
          <cell r="O114">
            <v>1.3903434496346305</v>
          </cell>
          <cell r="P114">
            <v>0.9999999999999998</v>
          </cell>
          <cell r="Q114">
            <v>-6.731416907574472E-16</v>
          </cell>
          <cell r="R114">
            <v>1.803058100243162E-15</v>
          </cell>
          <cell r="S114">
            <v>-6.731416907574472E-16</v>
          </cell>
          <cell r="T114">
            <v>0</v>
          </cell>
          <cell r="U114">
            <v>-2.9463186589510013E-16</v>
          </cell>
        </row>
        <row r="115">
          <cell r="B115">
            <v>-30.867840864789752</v>
          </cell>
          <cell r="C115">
            <v>-8.127932677573945</v>
          </cell>
          <cell r="D115">
            <v>19.960492608898388</v>
          </cell>
          <cell r="E115">
            <v>-22.266519248944785</v>
          </cell>
          <cell r="F115">
            <v>1.6735306769300013</v>
          </cell>
          <cell r="G115">
            <v>1.1287288705790217</v>
          </cell>
          <cell r="H115">
            <v>0.9527626461114649</v>
          </cell>
          <cell r="I115">
            <v>0.8558746506603535</v>
          </cell>
          <cell r="J115">
            <v>0.7840403732423472</v>
          </cell>
          <cell r="K115">
            <v>0.8120371614631858</v>
          </cell>
          <cell r="L115">
            <v>0.9904214275629492</v>
          </cell>
          <cell r="M115">
            <v>1.1912569881170008</v>
          </cell>
          <cell r="N115">
            <v>1.3791087302081027</v>
          </cell>
          <cell r="O115">
            <v>1.4891828163444003</v>
          </cell>
          <cell r="P115">
            <v>1.4509530597633638</v>
          </cell>
          <cell r="Q115">
            <v>0.9999999999999974</v>
          </cell>
          <cell r="R115">
            <v>1.6164610053655543E-14</v>
          </cell>
          <cell r="S115">
            <v>-4.041152513413886E-15</v>
          </cell>
          <cell r="T115">
            <v>0</v>
          </cell>
          <cell r="U115">
            <v>-4.328577549579182E-15</v>
          </cell>
        </row>
        <row r="116">
          <cell r="B116">
            <v>275.06114504142937</v>
          </cell>
          <cell r="C116">
            <v>159.1142252595594</v>
          </cell>
          <cell r="D116">
            <v>-30.81477387133822</v>
          </cell>
          <cell r="E116">
            <v>7.145882644637061</v>
          </cell>
          <cell r="F116">
            <v>1.4042158765359551</v>
          </cell>
          <cell r="G116">
            <v>1.0661806195466794</v>
          </cell>
          <cell r="H116">
            <v>0.9423288469295298</v>
          </cell>
          <cell r="I116">
            <v>0.8567911992325022</v>
          </cell>
          <cell r="J116">
            <v>0.7624220610698705</v>
          </cell>
          <cell r="K116">
            <v>0.7068032180331151</v>
          </cell>
          <cell r="L116">
            <v>0.7344782724565985</v>
          </cell>
          <cell r="M116">
            <v>0.9133880850718534</v>
          </cell>
          <cell r="N116">
            <v>1.1062496202356351</v>
          </cell>
          <cell r="O116">
            <v>1.2959481618171056</v>
          </cell>
          <cell r="P116">
            <v>1.435032881101395</v>
          </cell>
          <cell r="Q116">
            <v>1.3847289679288743</v>
          </cell>
          <cell r="R116">
            <v>0.9999999999999298</v>
          </cell>
          <cell r="S116">
            <v>0</v>
          </cell>
          <cell r="T116">
            <v>0</v>
          </cell>
          <cell r="U116">
            <v>3.857164815651208E-14</v>
          </cell>
        </row>
        <row r="117">
          <cell r="B117">
            <v>43.100504435749905</v>
          </cell>
          <cell r="C117">
            <v>34.28936870716745</v>
          </cell>
          <cell r="D117">
            <v>14.836469699266937</v>
          </cell>
          <cell r="E117">
            <v>3.0598280964908278</v>
          </cell>
          <cell r="F117">
            <v>1.2151979345286903</v>
          </cell>
          <cell r="G117">
            <v>1.0087749028253876</v>
          </cell>
          <cell r="H117">
            <v>0.9364010331011042</v>
          </cell>
          <cell r="I117">
            <v>0.8770159814225416</v>
          </cell>
          <cell r="J117">
            <v>0.7945258847542566</v>
          </cell>
          <cell r="K117">
            <v>0.7131815278782772</v>
          </cell>
          <cell r="L117">
            <v>0.6586386056315735</v>
          </cell>
          <cell r="M117">
            <v>0.6834257030900993</v>
          </cell>
          <cell r="N117">
            <v>0.8527974336383954</v>
          </cell>
          <cell r="O117">
            <v>1.0505992000165498</v>
          </cell>
          <cell r="P117">
            <v>1.2457495296714811</v>
          </cell>
          <cell r="Q117">
            <v>1.3801317401548452</v>
          </cell>
          <cell r="R117">
            <v>1.367467135323865</v>
          </cell>
          <cell r="S117">
            <v>0.999999999999999</v>
          </cell>
          <cell r="T117">
            <v>0</v>
          </cell>
          <cell r="U117">
            <v>6.043956125513608E-15</v>
          </cell>
        </row>
        <row r="118">
          <cell r="B118">
            <v>7.011685587357491</v>
          </cell>
          <cell r="C118">
            <v>6.317244047463662</v>
          </cell>
          <cell r="D118">
            <v>4.280881455543837</v>
          </cell>
          <cell r="E118">
            <v>1.9508470777152638</v>
          </cell>
          <cell r="F118">
            <v>1.0569574016925318</v>
          </cell>
          <cell r="G118">
            <v>0.9293757541640915</v>
          </cell>
          <cell r="H118">
            <v>0.9010785724165576</v>
          </cell>
          <cell r="I118">
            <v>0.8726588563910551</v>
          </cell>
          <cell r="J118">
            <v>0.8198776820789992</v>
          </cell>
          <cell r="K118">
            <v>0.7500882887881243</v>
          </cell>
          <cell r="L118">
            <v>0.6734150145571536</v>
          </cell>
          <cell r="M118">
            <v>0.6177402123993929</v>
          </cell>
          <cell r="N118">
            <v>0.6345030685051947</v>
          </cell>
          <cell r="O118">
            <v>0.7984245407633456</v>
          </cell>
          <cell r="P118">
            <v>0.9872891032527183</v>
          </cell>
          <cell r="Q118">
            <v>1.1786113239961415</v>
          </cell>
          <cell r="R118">
            <v>1.3303730677987307</v>
          </cell>
          <cell r="S118">
            <v>1.3340996901422253</v>
          </cell>
          <cell r="T118">
            <v>1</v>
          </cell>
          <cell r="U118">
            <v>9.83244178013237E-16</v>
          </cell>
        </row>
        <row r="119">
          <cell r="B119">
            <v>3.1668775486659837</v>
          </cell>
          <cell r="C119">
            <v>3.0045142664994158</v>
          </cell>
          <cell r="D119">
            <v>2.3871264581041745</v>
          </cell>
          <cell r="E119">
            <v>1.4515178918066758</v>
          </cell>
          <cell r="F119">
            <v>0.9337105738559531</v>
          </cell>
          <cell r="G119">
            <v>0.849428668538997</v>
          </cell>
          <cell r="H119">
            <v>0.8433472777405735</v>
          </cell>
          <cell r="I119">
            <v>0.842158469555893</v>
          </cell>
          <cell r="J119">
            <v>0.8217646657822284</v>
          </cell>
          <cell r="K119">
            <v>0.7790714794028585</v>
          </cell>
          <cell r="L119">
            <v>0.7148476831191484</v>
          </cell>
          <cell r="M119">
            <v>0.638869884326163</v>
          </cell>
          <cell r="N119">
            <v>0.5812459242511714</v>
          </cell>
          <cell r="O119">
            <v>0.5849245211835635</v>
          </cell>
          <cell r="P119">
            <v>0.7435375468094072</v>
          </cell>
          <cell r="Q119">
            <v>0.929134357847217</v>
          </cell>
          <cell r="R119">
            <v>1.1247917755848449</v>
          </cell>
          <cell r="S119">
            <v>1.283416751663937</v>
          </cell>
          <cell r="T119">
            <v>1.3082344444905551</v>
          </cell>
          <cell r="U119">
            <v>1.0000000000000004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_File"/>
      <sheetName val="Reports"/>
      <sheetName val="SiE"/>
      <sheetName val="Bij"/>
      <sheetName val="J&amp;T"/>
      <sheetName val="C"/>
      <sheetName val="Mill"/>
      <sheetName val="About ..."/>
      <sheetName val="Flowsheet"/>
    </sheetNames>
    <sheetDataSet>
      <sheetData sheetId="5"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>
            <v>0.5054031296267676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>
            <v>0.05583347636202596</v>
          </cell>
          <cell r="C37">
            <v>0.3088376766366381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>
            <v>0.03351001868597181</v>
          </cell>
          <cell r="C38">
            <v>0.18535754872080012</v>
          </cell>
          <cell r="D38">
            <v>0.37805409258591127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>
            <v>0.019756693871705533</v>
          </cell>
          <cell r="C39">
            <v>0.08736219877006463</v>
          </cell>
          <cell r="D39">
            <v>0.178183392099534</v>
          </cell>
          <cell r="E39">
            <v>0.48259207519762937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>
            <v>0.06690769991845036</v>
          </cell>
          <cell r="C40">
            <v>0.009621224311603449</v>
          </cell>
          <cell r="D40">
            <v>0.01962338869817276</v>
          </cell>
          <cell r="E40">
            <v>0.05314800533694447</v>
          </cell>
          <cell r="F40">
            <v>0.29316694363497153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>
            <v>0.07448134600578682</v>
          </cell>
          <cell r="C41">
            <v>0.009924972016569833</v>
          </cell>
          <cell r="D41">
            <v>0.01187528251392772</v>
          </cell>
          <cell r="E41">
            <v>0.032163026892838564</v>
          </cell>
          <cell r="F41">
            <v>0.17741279719614345</v>
          </cell>
          <cell r="G41">
            <v>0.3602390882276957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0.04218462104248222</v>
          </cell>
          <cell r="C42">
            <v>0.06973789376043238</v>
          </cell>
          <cell r="D42">
            <v>0.00799572039722779</v>
          </cell>
          <cell r="E42">
            <v>0.00945377078472276</v>
          </cell>
          <cell r="F42">
            <v>0.05214745255653447</v>
          </cell>
          <cell r="G42">
            <v>0.10588610888984606</v>
          </cell>
          <cell r="H42">
            <v>0.28719486274002115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0.04111153783184959</v>
          </cell>
          <cell r="C43">
            <v>0.06744595971600614</v>
          </cell>
          <cell r="D43">
            <v>0.08333009542605169</v>
          </cell>
          <cell r="E43">
            <v>0.0051623726931323555</v>
          </cell>
          <cell r="F43">
            <v>0.02847589509249615</v>
          </cell>
          <cell r="G43">
            <v>0.05782069076588181</v>
          </cell>
          <cell r="H43">
            <v>0.15682704296288552</v>
          </cell>
          <cell r="I43">
            <v>0.3202811989621688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0.03226352898797438</v>
          </cell>
          <cell r="C44">
            <v>0.052685378288054</v>
          </cell>
          <cell r="D44">
            <v>0.06481332491113184</v>
          </cell>
          <cell r="E44">
            <v>0.07680879396975565</v>
          </cell>
          <cell r="F44">
            <v>0.011782638139724078</v>
          </cell>
          <cell r="G44">
            <v>0.02392480636939831</v>
          </cell>
          <cell r="H44">
            <v>0.06489124544645364</v>
          </cell>
          <cell r="I44">
            <v>0.13252463032576056</v>
          </cell>
          <cell r="J44">
            <v>0.3126913150347066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0.026121771831418145</v>
          </cell>
          <cell r="C45">
            <v>0.04255162843427507</v>
          </cell>
          <cell r="D45">
            <v>0.052226882179613854</v>
          </cell>
          <cell r="E45">
            <v>0.06976953856829582</v>
          </cell>
          <cell r="F45">
            <v>0.0050338746300651604</v>
          </cell>
          <cell r="G45">
            <v>0.010221350633361326</v>
          </cell>
          <cell r="H45">
            <v>0.027723366388122617</v>
          </cell>
          <cell r="I45">
            <v>0.056618251918176876</v>
          </cell>
          <cell r="J45">
            <v>0.13359053033192747</v>
          </cell>
          <cell r="K45">
            <v>0.3110415844106843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>
            <v>0.02086540782337007</v>
          </cell>
          <cell r="C46">
            <v>0.03394479309250509</v>
          </cell>
          <cell r="D46">
            <v>0.04161197442183398</v>
          </cell>
          <cell r="E46">
            <v>0.055413112819702015</v>
          </cell>
          <cell r="F46">
            <v>0.08085577284165019</v>
          </cell>
          <cell r="G46">
            <v>0.011237673744382004</v>
          </cell>
          <cell r="H46">
            <v>0.011603523920355963</v>
          </cell>
          <cell r="I46">
            <v>0.023697383328698807</v>
          </cell>
          <cell r="J46">
            <v>0.05591387757670274</v>
          </cell>
          <cell r="K46">
            <v>0.13018543326978727</v>
          </cell>
          <cell r="L46">
            <v>0.306875542429596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B47">
            <v>0.015664824091923213</v>
          </cell>
          <cell r="C47">
            <v>0.025467093967691257</v>
          </cell>
          <cell r="D47">
            <v>0.031199626015488202</v>
          </cell>
          <cell r="E47">
            <v>0.041479142288352894</v>
          </cell>
          <cell r="F47">
            <v>0.06797692911064979</v>
          </cell>
          <cell r="G47">
            <v>0.08382132060682529</v>
          </cell>
          <cell r="H47">
            <v>0.004635926128917722</v>
          </cell>
          <cell r="I47">
            <v>0.009467754736797618</v>
          </cell>
          <cell r="J47">
            <v>0.022339127993023733</v>
          </cell>
          <cell r="K47">
            <v>0.05201265200488936</v>
          </cell>
          <cell r="L47">
            <v>0.12260519780369672</v>
          </cell>
          <cell r="M47">
            <v>0.2896471834749932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>
            <v>0.01392298193110772</v>
          </cell>
          <cell r="C48">
            <v>0.022627142642194648</v>
          </cell>
          <cell r="D48">
            <v>0.027711011817131342</v>
          </cell>
          <cell r="E48">
            <v>0.03680864916545129</v>
          </cell>
          <cell r="F48">
            <v>0.060075583701522384</v>
          </cell>
          <cell r="G48">
            <v>0.0737978027330235</v>
          </cell>
          <cell r="H48">
            <v>0.08370982132398236</v>
          </cell>
          <cell r="I48">
            <v>0.010909003015512064</v>
          </cell>
          <cell r="J48">
            <v>0.010523494724302085</v>
          </cell>
          <cell r="K48">
            <v>0.024502069603672405</v>
          </cell>
          <cell r="L48">
            <v>0.0577567375352408</v>
          </cell>
          <cell r="M48">
            <v>0.1364467139523058</v>
          </cell>
          <cell r="N48">
            <v>0.3050527719974714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>
            <v>0.00998058412785758</v>
          </cell>
          <cell r="C49">
            <v>0.016216956043764483</v>
          </cell>
          <cell r="D49">
            <v>0.019856960582273625</v>
          </cell>
          <cell r="E49">
            <v>0.02636356627696647</v>
          </cell>
          <cell r="F49">
            <v>0.04293272102618953</v>
          </cell>
          <cell r="G49">
            <v>0.052630573928775376</v>
          </cell>
          <cell r="H49">
            <v>0.07032220010009588</v>
          </cell>
          <cell r="I49">
            <v>0.08683798398390474</v>
          </cell>
          <cell r="J49">
            <v>0.00426389469977323</v>
          </cell>
          <cell r="K49">
            <v>0.009194624735038348</v>
          </cell>
          <cell r="L49">
            <v>0.021673741693927995</v>
          </cell>
          <cell r="M49">
            <v>0.05120287189668804</v>
          </cell>
          <cell r="N49">
            <v>0.11447383050775262</v>
          </cell>
          <cell r="O49">
            <v>0.2801271386463967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>
            <v>0.008507935907374115</v>
          </cell>
          <cell r="C50">
            <v>0.013822760788939847</v>
          </cell>
          <cell r="D50">
            <v>0.0169237999105694</v>
          </cell>
          <cell r="E50">
            <v>0.02246385397132647</v>
          </cell>
          <cell r="F50">
            <v>0.03654066977809556</v>
          </cell>
          <cell r="G50">
            <v>0.0447473651208726</v>
          </cell>
          <cell r="H50">
            <v>0.05962484495094081</v>
          </cell>
          <cell r="I50">
            <v>0.07336692290080904</v>
          </cell>
          <cell r="J50">
            <v>0.0945106359652832</v>
          </cell>
          <cell r="K50">
            <v>0.005839559643930514</v>
          </cell>
          <cell r="L50">
            <v>0.009916235232808268</v>
          </cell>
          <cell r="M50">
            <v>0.023426491350367395</v>
          </cell>
          <cell r="N50">
            <v>0.05237440988943354</v>
          </cell>
          <cell r="O50">
            <v>0.12816460771465976</v>
          </cell>
          <cell r="P50">
            <v>0.2862205444100091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>
            <v>0.006723846175986863</v>
          </cell>
          <cell r="C51">
            <v>0.010923576851888175</v>
          </cell>
          <cell r="D51">
            <v>0.013373522631409361</v>
          </cell>
          <cell r="E51">
            <v>0.01774902754328153</v>
          </cell>
          <cell r="F51">
            <v>0.028853361678981823</v>
          </cell>
          <cell r="G51">
            <v>0.03531302086736207</v>
          </cell>
          <cell r="H51">
            <v>0.04698239649567301</v>
          </cell>
          <cell r="I51">
            <v>0.05769676428286649</v>
          </cell>
          <cell r="J51">
            <v>0.07401740573549037</v>
          </cell>
          <cell r="K51">
            <v>0.094961212730299</v>
          </cell>
          <cell r="L51">
            <v>0.004451183293470162</v>
          </cell>
          <cell r="M51">
            <v>0.009745582309800271</v>
          </cell>
          <cell r="N51">
            <v>0.021788116490465748</v>
          </cell>
          <cell r="O51">
            <v>0.053317362596293605</v>
          </cell>
          <cell r="P51">
            <v>0.11906972463718235</v>
          </cell>
          <cell r="Q51">
            <v>0.27927417148585465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>
            <v>0.005421754050493662</v>
          </cell>
          <cell r="C52">
            <v>0.008807944416774724</v>
          </cell>
          <cell r="D52">
            <v>0.010783105947882884</v>
          </cell>
          <cell r="E52">
            <v>0.01431008814272973</v>
          </cell>
          <cell r="F52">
            <v>0.023255297593360716</v>
          </cell>
          <cell r="G52">
            <v>0.028452954413537207</v>
          </cell>
          <cell r="H52">
            <v>0.03782507362822385</v>
          </cell>
          <cell r="I52">
            <v>0.046402666672091225</v>
          </cell>
          <cell r="J52">
            <v>0.05939774115001048</v>
          </cell>
          <cell r="K52">
            <v>0.07590510727100636</v>
          </cell>
          <cell r="L52">
            <v>0.09772601450320229</v>
          </cell>
          <cell r="M52">
            <v>0.004141257723313196</v>
          </cell>
          <cell r="N52">
            <v>0.009258575098365529</v>
          </cell>
          <cell r="O52">
            <v>0.022656515805787425</v>
          </cell>
          <cell r="P52">
            <v>0.05059712196680566</v>
          </cell>
          <cell r="Q52">
            <v>0.11867390606558792</v>
          </cell>
          <cell r="R52">
            <v>0.27581213710962316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>
            <v>0.004310990765852559</v>
          </cell>
          <cell r="C53">
            <v>0.007003341714869937</v>
          </cell>
          <cell r="D53">
            <v>0.008573703668806512</v>
          </cell>
          <cell r="E53">
            <v>0.011377605674579343</v>
          </cell>
          <cell r="F53">
            <v>0.018486522348577478</v>
          </cell>
          <cell r="G53">
            <v>0.022614672891578036</v>
          </cell>
          <cell r="H53">
            <v>0.030050968109347986</v>
          </cell>
          <cell r="I53">
            <v>0.03684523075064966</v>
          </cell>
          <cell r="J53">
            <v>0.04710860651442292</v>
          </cell>
          <cell r="K53">
            <v>0.06007407391041461</v>
          </cell>
          <cell r="L53">
            <v>0.07704375438070227</v>
          </cell>
          <cell r="M53">
            <v>0.0989547365090015</v>
          </cell>
          <cell r="N53">
            <v>0.009644397002675165</v>
          </cell>
          <cell r="O53">
            <v>0.009465720107417863</v>
          </cell>
          <cell r="P53">
            <v>0.021139093004597265</v>
          </cell>
          <cell r="Q53">
            <v>0.04958105599731755</v>
          </cell>
          <cell r="R53">
            <v>0.11523221463035216</v>
          </cell>
          <cell r="S53">
            <v>0.2699027489335707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>
            <v>0.0034290508905152704</v>
          </cell>
          <cell r="C54">
            <v>0.005570558424590873</v>
          </cell>
          <cell r="D54">
            <v>0.006819596172789644</v>
          </cell>
          <cell r="E54">
            <v>0.00904966838444285</v>
          </cell>
          <cell r="F54">
            <v>0.014702715482063165</v>
          </cell>
          <cell r="G54">
            <v>0.01798439095553142</v>
          </cell>
          <cell r="H54">
            <v>0.023892809321162417</v>
          </cell>
          <cell r="I54">
            <v>0.02928625458962654</v>
          </cell>
          <cell r="J54">
            <v>0.03742102842156453</v>
          </cell>
          <cell r="K54">
            <v>0.047667313087865204</v>
          </cell>
          <cell r="L54">
            <v>0.061006596550047476</v>
          </cell>
          <cell r="M54">
            <v>0.07829231657726232</v>
          </cell>
          <cell r="N54">
            <v>0.09921002935277418</v>
          </cell>
          <cell r="O54">
            <v>0.003964691045370561</v>
          </cell>
          <cell r="P54">
            <v>0.008854051439457167</v>
          </cell>
          <cell r="Q54">
            <v>0.020766890051876152</v>
          </cell>
          <cell r="R54">
            <v>0.048264698754947544</v>
          </cell>
          <cell r="S54">
            <v>0.11304803012073483</v>
          </cell>
          <cell r="T54">
            <v>0.2638723087046909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>
            <v>0.002747295809266295</v>
          </cell>
          <cell r="C55">
            <v>0.004463015813254215</v>
          </cell>
          <cell r="D55">
            <v>0.005463697571569556</v>
          </cell>
          <cell r="E55">
            <v>0.007250304333285138</v>
          </cell>
          <cell r="F55">
            <v>0.011778781235806078</v>
          </cell>
          <cell r="G55">
            <v>0.014407184128830963</v>
          </cell>
          <cell r="H55">
            <v>0.01913813794985711</v>
          </cell>
          <cell r="I55">
            <v>0.023454696458891686</v>
          </cell>
          <cell r="J55">
            <v>0.029959937413828477</v>
          </cell>
          <cell r="K55">
            <v>0.03814094907978538</v>
          </cell>
          <cell r="L55">
            <v>0.04876120750846635</v>
          </cell>
          <cell r="M55">
            <v>0.06245179928816402</v>
          </cell>
          <cell r="N55">
            <v>0.07887123083071684</v>
          </cell>
          <cell r="O55">
            <v>0.10232648559532159</v>
          </cell>
          <cell r="P55">
            <v>0.009716832174007095</v>
          </cell>
          <cell r="Q55">
            <v>0.00876477522852337</v>
          </cell>
          <cell r="R55">
            <v>0.020370370094066392</v>
          </cell>
          <cell r="S55">
            <v>0.04771251600795445</v>
          </cell>
          <cell r="T55">
            <v>0.11136869647071601</v>
          </cell>
          <cell r="U55">
            <v>0.2589599382506551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>
            <v>0.0021852608728631963</v>
          </cell>
          <cell r="C56">
            <v>0.0035499753912653087</v>
          </cell>
          <cell r="D56">
            <v>0.00434592947017156</v>
          </cell>
          <cell r="E56">
            <v>0.005766999682968486</v>
          </cell>
          <cell r="F56">
            <v>0.009368781282739873</v>
          </cell>
          <cell r="G56">
            <v>0.011459129012878877</v>
          </cell>
          <cell r="H56">
            <v>0.015221075696774763</v>
          </cell>
          <cell r="I56">
            <v>0.018652645156838926</v>
          </cell>
          <cell r="J56">
            <v>0.0238219465140955</v>
          </cell>
          <cell r="K56">
            <v>0.030317513417610686</v>
          </cell>
          <cell r="L56">
            <v>0.03873704236576381</v>
          </cell>
          <cell r="M56">
            <v>0.04956043260539403</v>
          </cell>
          <cell r="N56">
            <v>0.062478504830979276</v>
          </cell>
          <cell r="O56">
            <v>0.08100391453740713</v>
          </cell>
          <cell r="P56">
            <v>0.10259654906033316</v>
          </cell>
          <cell r="Q56">
            <v>0.008973787156827284</v>
          </cell>
          <cell r="R56">
            <v>0.008532073945387353</v>
          </cell>
          <cell r="S56">
            <v>0.019984257174538222</v>
          </cell>
          <cell r="T56">
            <v>0.04664647471310923</v>
          </cell>
          <cell r="U56">
            <v>0.10846466371718555</v>
          </cell>
          <cell r="V56">
            <v>0.25276299242586564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>
            <v>0.0017507951064549554</v>
          </cell>
          <cell r="C57">
            <v>0.0028441786838187197</v>
          </cell>
          <cell r="D57">
            <v>0.0034818795032285355</v>
          </cell>
          <cell r="E57">
            <v>0.004620402012374472</v>
          </cell>
          <cell r="F57">
            <v>0.007505976069630403</v>
          </cell>
          <cell r="G57">
            <v>0.009180583668732409</v>
          </cell>
          <cell r="H57">
            <v>0.012194104222646482</v>
          </cell>
          <cell r="I57">
            <v>0.014942612387924277</v>
          </cell>
          <cell r="J57">
            <v>0.019082015362858792</v>
          </cell>
          <cell r="K57">
            <v>0.024281183563808637</v>
          </cell>
          <cell r="L57">
            <v>0.03101493782782762</v>
          </cell>
          <cell r="M57">
            <v>0.03965845418469277</v>
          </cell>
          <cell r="N57">
            <v>0.04994818991093844</v>
          </cell>
          <cell r="O57">
            <v>0.06463331841506581</v>
          </cell>
          <cell r="P57">
            <v>0.08160530029750618</v>
          </cell>
          <cell r="Q57">
            <v>0.1048435779445881</v>
          </cell>
          <cell r="R57">
            <v>0.009791821766139464</v>
          </cell>
          <cell r="S57">
            <v>0.008434460904174101</v>
          </cell>
          <cell r="T57">
            <v>0.019687390121587378</v>
          </cell>
          <cell r="U57">
            <v>0.04577808209817191</v>
          </cell>
          <cell r="V57">
            <v>0.10667995107440265</v>
          </cell>
          <cell r="W57">
            <v>0.24763123018239586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0.0013448692408447706</v>
          </cell>
          <cell r="C58">
            <v>0.002184748015539731</v>
          </cell>
          <cell r="D58">
            <v>0.0026745946301836923</v>
          </cell>
          <cell r="E58">
            <v>0.003549141838513464</v>
          </cell>
          <cell r="F58">
            <v>0.005765643221390292</v>
          </cell>
          <cell r="G58">
            <v>0.007051931301697144</v>
          </cell>
          <cell r="H58">
            <v>0.00936656433629917</v>
          </cell>
          <cell r="I58">
            <v>0.011477500792959422</v>
          </cell>
          <cell r="J58">
            <v>0.01465631056715426</v>
          </cell>
          <cell r="K58">
            <v>0.018648049032243902</v>
          </cell>
          <cell r="L58">
            <v>0.023815830124069917</v>
          </cell>
          <cell r="M58">
            <v>0.030444117396000114</v>
          </cell>
          <cell r="N58">
            <v>0.03832413350844047</v>
          </cell>
          <cell r="O58">
            <v>0.04954158878396708</v>
          </cell>
          <cell r="P58">
            <v>0.062447416597826266</v>
          </cell>
          <cell r="Q58">
            <v>0.07997827108956174</v>
          </cell>
          <cell r="R58">
            <v>0.10247898637786185</v>
          </cell>
          <cell r="S58">
            <v>0.0043590665993343825</v>
          </cell>
          <cell r="T58">
            <v>0.00804406106423361</v>
          </cell>
          <cell r="U58">
            <v>0.018704444089692407</v>
          </cell>
          <cell r="V58">
            <v>0.0435883088348511</v>
          </cell>
          <cell r="W58">
            <v>0.10117952276540065</v>
          </cell>
          <cell r="X58">
            <v>0.23535329148162276</v>
          </cell>
          <cell r="Y58">
            <v>0</v>
          </cell>
          <cell r="Z58">
            <v>0</v>
          </cell>
        </row>
        <row r="59">
          <cell r="B59">
            <v>0.005570579041657329</v>
          </cell>
          <cell r="C59">
            <v>0.009049433498459289</v>
          </cell>
          <cell r="D59">
            <v>0.011078418845090789</v>
          </cell>
          <cell r="E59">
            <v>0.014700854422706864</v>
          </cell>
          <cell r="F59">
            <v>0.02388164337940789</v>
          </cell>
          <cell r="G59">
            <v>0.02920935173978991</v>
          </cell>
          <cell r="H59">
            <v>0.038796036278239555</v>
          </cell>
          <cell r="I59">
            <v>0.047538499736323285</v>
          </cell>
          <cell r="J59">
            <v>0.06070213199485562</v>
          </cell>
          <cell r="K59">
            <v>0.07722867423896403</v>
          </cell>
          <cell r="L59">
            <v>0.0986159787511803</v>
          </cell>
          <cell r="M59">
            <v>0.12602804273201737</v>
          </cell>
          <cell r="N59">
            <v>0.15857581057998682</v>
          </cell>
          <cell r="O59">
            <v>0.20479865675231246</v>
          </cell>
          <cell r="P59">
            <v>0.25775336641227575</v>
          </cell>
          <cell r="Q59">
            <v>0.32914356497986325</v>
          </cell>
          <cell r="R59">
            <v>0.4195176973216221</v>
          </cell>
          <cell r="S59">
            <v>0.5365589202596933</v>
          </cell>
          <cell r="T59">
            <v>0.5503810689256629</v>
          </cell>
          <cell r="U59">
            <v>0.568092871844295</v>
          </cell>
          <cell r="V59">
            <v>0.5969687476648806</v>
          </cell>
          <cell r="W59">
            <v>0.6511892470522035</v>
          </cell>
          <cell r="X59">
            <v>0.7646467085183772</v>
          </cell>
          <cell r="Y59">
            <v>1</v>
          </cell>
          <cell r="Z59">
            <v>0</v>
          </cell>
        </row>
        <row r="65">
          <cell r="B65">
            <v>1</v>
          </cell>
          <cell r="C65">
            <v>2</v>
          </cell>
          <cell r="D65">
            <v>3</v>
          </cell>
          <cell r="E65">
            <v>4</v>
          </cell>
          <cell r="F65">
            <v>5</v>
          </cell>
          <cell r="G65">
            <v>6</v>
          </cell>
          <cell r="H65">
            <v>7</v>
          </cell>
          <cell r="I65">
            <v>8</v>
          </cell>
          <cell r="J65">
            <v>9</v>
          </cell>
          <cell r="K65">
            <v>10</v>
          </cell>
          <cell r="L65">
            <v>11</v>
          </cell>
          <cell r="M65">
            <v>12</v>
          </cell>
          <cell r="N65">
            <v>13</v>
          </cell>
          <cell r="O65">
            <v>14</v>
          </cell>
          <cell r="P65">
            <v>15</v>
          </cell>
          <cell r="Q65">
            <v>16</v>
          </cell>
          <cell r="R65">
            <v>17</v>
          </cell>
          <cell r="S65">
            <v>18</v>
          </cell>
          <cell r="T65">
            <v>19</v>
          </cell>
          <cell r="U65">
            <v>20</v>
          </cell>
          <cell r="V65">
            <v>21</v>
          </cell>
          <cell r="W65">
            <v>22</v>
          </cell>
          <cell r="X65">
            <v>23</v>
          </cell>
          <cell r="Y65">
            <v>24</v>
          </cell>
          <cell r="Z65">
            <v>25</v>
          </cell>
        </row>
        <row r="66">
          <cell r="A66">
            <v>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</v>
          </cell>
          <cell r="B67">
            <v>-1.573127167448054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3</v>
          </cell>
          <cell r="B68">
            <v>0.766470002574004</v>
          </cell>
          <cell r="C68">
            <v>-5.8056435710888215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4</v>
          </cell>
          <cell r="B69">
            <v>-0.13892259401313134</v>
          </cell>
          <cell r="C69">
            <v>-7.81987879788201</v>
          </cell>
          <cell r="D69">
            <v>1.2123913008005867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5</v>
          </cell>
          <cell r="B70">
            <v>-0.038771261934472445</v>
          </cell>
          <cell r="C70">
            <v>-2.6825457285545853</v>
          </cell>
          <cell r="D70">
            <v>0.4197794678015424</v>
          </cell>
          <cell r="E70">
            <v>0.3261479208333213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</v>
          </cell>
          <cell r="B71">
            <v>0.01265275160935315</v>
          </cell>
          <cell r="C71">
            <v>-0.6457813890375713</v>
          </cell>
          <cell r="D71">
            <v>0.10044210718899292</v>
          </cell>
          <cell r="E71">
            <v>0.080826689288521</v>
          </cell>
          <cell r="F71">
            <v>0.34432289748691586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7</v>
          </cell>
          <cell r="B72">
            <v>0.020948490360757712</v>
          </cell>
          <cell r="C72">
            <v>-0.5915080559360284</v>
          </cell>
          <cell r="D72">
            <v>0.09181114696556368</v>
          </cell>
          <cell r="E72">
            <v>0.07532660311981207</v>
          </cell>
          <cell r="F72">
            <v>0.3842787662690223</v>
          </cell>
          <cell r="G72">
            <v>3.2087349654554456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</v>
          </cell>
          <cell r="B73">
            <v>-0.0008234602579885048</v>
          </cell>
          <cell r="C73">
            <v>-0.3848444402626998</v>
          </cell>
          <cell r="D73">
            <v>0.061488902759047774</v>
          </cell>
          <cell r="E73">
            <v>0.05144784732089455</v>
          </cell>
          <cell r="F73">
            <v>0.3533239496803387</v>
          </cell>
          <cell r="G73">
            <v>16.051589222591364</v>
          </cell>
          <cell r="H73">
            <v>-7.63919973706134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9</v>
          </cell>
          <cell r="B74">
            <v>0.008259242725781121</v>
          </cell>
          <cell r="C74">
            <v>-0.48512226305244216</v>
          </cell>
          <cell r="D74">
            <v>0.07918157481856947</v>
          </cell>
          <cell r="E74">
            <v>0.05447142433843816</v>
          </cell>
          <cell r="F74">
            <v>0.5064035235155386</v>
          </cell>
          <cell r="G74">
            <v>-328.7955696285036</v>
          </cell>
          <cell r="H74">
            <v>18.67787809851682</v>
          </cell>
          <cell r="I74">
            <v>-3.8492450565686713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10</v>
          </cell>
          <cell r="B75">
            <v>0.006332126039173918</v>
          </cell>
          <cell r="C75">
            <v>-0.6915629709100574</v>
          </cell>
          <cell r="D75">
            <v>0.11167606099660429</v>
          </cell>
          <cell r="E75">
            <v>0.08008896530205362</v>
          </cell>
          <cell r="F75">
            <v>0.814298699818227</v>
          </cell>
          <cell r="G75">
            <v>632.6083957915937</v>
          </cell>
          <cell r="H75">
            <v>-17.62835079825012</v>
          </cell>
          <cell r="I75">
            <v>4.600072744842983</v>
          </cell>
          <cell r="J75">
            <v>-2.2419678636994895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11</v>
          </cell>
          <cell r="B76">
            <v>0.006673338509274705</v>
          </cell>
          <cell r="C76">
            <v>-0.8904302326378144</v>
          </cell>
          <cell r="D76">
            <v>0.1428823678929939</v>
          </cell>
          <cell r="E76">
            <v>0.10595528318305905</v>
          </cell>
          <cell r="F76">
            <v>2.0685546849712533</v>
          </cell>
          <cell r="G76">
            <v>-406.6671622888733</v>
          </cell>
          <cell r="H76">
            <v>6.2603090589501</v>
          </cell>
          <cell r="I76">
            <v>-2.0341345237928072</v>
          </cell>
          <cell r="J76">
            <v>1.597023056051421</v>
          </cell>
          <cell r="K76">
            <v>-1.7536430388057576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12</v>
          </cell>
          <cell r="B77">
            <v>0.0030473536225434283</v>
          </cell>
          <cell r="C77">
            <v>-1.4671741741105628</v>
          </cell>
          <cell r="D77">
            <v>0.23115798837885976</v>
          </cell>
          <cell r="E77">
            <v>0.18724289341931846</v>
          </cell>
          <cell r="F77">
            <v>32.84346246479828</v>
          </cell>
          <cell r="G77">
            <v>78.75123925424465</v>
          </cell>
          <cell r="H77">
            <v>-0.43482055251649526</v>
          </cell>
          <cell r="I77">
            <v>0.22244207638330668</v>
          </cell>
          <cell r="J77">
            <v>-0.35241784080288613</v>
          </cell>
          <cell r="K77">
            <v>0.9243659191284981</v>
          </cell>
          <cell r="L77">
            <v>-1.5707588900827187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13</v>
          </cell>
          <cell r="B78">
            <v>0.005199191978841237</v>
          </cell>
          <cell r="C78">
            <v>-2.2242175165685842</v>
          </cell>
          <cell r="D78">
            <v>0.34298218884082804</v>
          </cell>
          <cell r="E78">
            <v>0.31368459050470676</v>
          </cell>
          <cell r="F78">
            <v>-62.08748003535466</v>
          </cell>
          <cell r="G78">
            <v>1.8999771350592287</v>
          </cell>
          <cell r="H78">
            <v>-0.03881195868580157</v>
          </cell>
          <cell r="I78">
            <v>0.015205701899968926</v>
          </cell>
          <cell r="J78">
            <v>-0.0045378884164260615</v>
          </cell>
          <cell r="K78">
            <v>-0.11201732920488061</v>
          </cell>
          <cell r="L78">
            <v>0.6904413213630647</v>
          </cell>
          <cell r="M78">
            <v>-1.4819147266587178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14</v>
          </cell>
          <cell r="B79">
            <v>0.027871665294199693</v>
          </cell>
          <cell r="C79">
            <v>-4.086293754540497</v>
          </cell>
          <cell r="D79">
            <v>0.6112840724763178</v>
          </cell>
          <cell r="E79">
            <v>0.6780427608224254</v>
          </cell>
          <cell r="F79">
            <v>32.14134655427138</v>
          </cell>
          <cell r="G79">
            <v>-0.31880395395581046</v>
          </cell>
          <cell r="H79">
            <v>-0.05941176365751491</v>
          </cell>
          <cell r="I79">
            <v>-0.006388949347599064</v>
          </cell>
          <cell r="J79">
            <v>-0.0008262341176958113</v>
          </cell>
          <cell r="K79">
            <v>-0.011262004137416928</v>
          </cell>
          <cell r="L79">
            <v>-0.04485377754997278</v>
          </cell>
          <cell r="M79">
            <v>0.6363338614637674</v>
          </cell>
          <cell r="N79">
            <v>-1.517977543668773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15</v>
          </cell>
          <cell r="B80">
            <v>0.15779202293495978</v>
          </cell>
          <cell r="C80">
            <v>-7.421507777406174</v>
          </cell>
          <cell r="D80">
            <v>1.0531492331284709</v>
          </cell>
          <cell r="E80">
            <v>1.742192452649985</v>
          </cell>
          <cell r="F80">
            <v>-4.435479828090624</v>
          </cell>
          <cell r="G80">
            <v>-2.1436300186772095</v>
          </cell>
          <cell r="H80">
            <v>0.7473256124645828</v>
          </cell>
          <cell r="I80">
            <v>-0.11288606441197753</v>
          </cell>
          <cell r="J80">
            <v>-0.0006029161894217385</v>
          </cell>
          <cell r="K80">
            <v>-0.001644031161559564</v>
          </cell>
          <cell r="L80">
            <v>-0.002770017885727932</v>
          </cell>
          <cell r="M80">
            <v>-0.06023240811130258</v>
          </cell>
          <cell r="N80">
            <v>0.6224580417138269</v>
          </cell>
          <cell r="O80">
            <v>-1.3903434496346303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16</v>
          </cell>
          <cell r="B81">
            <v>-0.5790052453749148</v>
          </cell>
          <cell r="C81">
            <v>-20.506314864558384</v>
          </cell>
          <cell r="D81">
            <v>2.598212319404544</v>
          </cell>
          <cell r="E81">
            <v>17.107755943099832</v>
          </cell>
          <cell r="F81">
            <v>-0.7660142112505219</v>
          </cell>
          <cell r="G81">
            <v>36.0871312732954</v>
          </cell>
          <cell r="H81">
            <v>-1.3685945209232329</v>
          </cell>
          <cell r="I81">
            <v>0.3286599848205802</v>
          </cell>
          <cell r="J81">
            <v>-0.11702133427200312</v>
          </cell>
          <cell r="K81">
            <v>-0.0027082085480747754</v>
          </cell>
          <cell r="L81">
            <v>-0.0006229363907833734</v>
          </cell>
          <cell r="M81">
            <v>-0.007758506261917668</v>
          </cell>
          <cell r="N81">
            <v>-0.021720056778873155</v>
          </cell>
          <cell r="O81">
            <v>0.5281402660249179</v>
          </cell>
          <cell r="P81">
            <v>-1.450953059763364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17</v>
          </cell>
          <cell r="B82">
            <v>0.39400739602502366</v>
          </cell>
          <cell r="C82">
            <v>-227.13663507191637</v>
          </cell>
          <cell r="D82">
            <v>14.579294298214204</v>
          </cell>
          <cell r="E82">
            <v>-35.56751812599654</v>
          </cell>
          <cell r="F82">
            <v>-0.459432322840484</v>
          </cell>
          <cell r="G82">
            <v>-36.117039417285696</v>
          </cell>
          <cell r="H82">
            <v>0.563943874805674</v>
          </cell>
          <cell r="I82">
            <v>-0.18418774220935638</v>
          </cell>
          <cell r="J82">
            <v>0.14012239110570077</v>
          </cell>
          <cell r="K82">
            <v>-0.11847185010889935</v>
          </cell>
          <cell r="L82">
            <v>-0.0006004319080001005</v>
          </cell>
          <cell r="M82">
            <v>-0.0014972650336626937</v>
          </cell>
          <cell r="N82">
            <v>-0.0022007779969905527</v>
          </cell>
          <cell r="O82">
            <v>-0.03209072106184407</v>
          </cell>
          <cell r="P82">
            <v>0.574143851857987</v>
          </cell>
          <cell r="Q82">
            <v>-1.3847289679288814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18</v>
          </cell>
          <cell r="B83">
            <v>-0.07766959020759759</v>
          </cell>
          <cell r="C83">
            <v>437.38237851227115</v>
          </cell>
          <cell r="D83">
            <v>-45.46141050519587</v>
          </cell>
          <cell r="E83">
            <v>17.924754539626353</v>
          </cell>
          <cell r="F83">
            <v>-0.6325152186426507</v>
          </cell>
          <cell r="G83">
            <v>6.976037146490773</v>
          </cell>
          <cell r="H83">
            <v>-0.048455748636537246</v>
          </cell>
          <cell r="I83">
            <v>0.021008048829528725</v>
          </cell>
          <cell r="J83">
            <v>-0.031224330431878902</v>
          </cell>
          <cell r="K83">
            <v>0.08525209029701909</v>
          </cell>
          <cell r="L83">
            <v>-0.12169329725183006</v>
          </cell>
          <cell r="M83">
            <v>-0.00039475757158039253</v>
          </cell>
          <cell r="N83">
            <v>-0.0004522219806066604</v>
          </cell>
          <cell r="O83">
            <v>-0.003599639546281105</v>
          </cell>
          <cell r="P83">
            <v>-0.02836600678132543</v>
          </cell>
          <cell r="Q83">
            <v>0.5134396148188444</v>
          </cell>
          <cell r="R83">
            <v>-1.3674671353238728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19</v>
          </cell>
          <cell r="B84">
            <v>-0.010317065124616514</v>
          </cell>
          <cell r="C84">
            <v>-204.6470203091327</v>
          </cell>
          <cell r="D84">
            <v>28.739222829225447</v>
          </cell>
          <cell r="E84">
            <v>-1.994398149028154</v>
          </cell>
          <cell r="F84">
            <v>-4.2700221100420785</v>
          </cell>
          <cell r="G84">
            <v>-0.185205287076347</v>
          </cell>
          <cell r="H84">
            <v>-0.01093341888128455</v>
          </cell>
          <cell r="I84">
            <v>0.0017492904055322353</v>
          </cell>
          <cell r="J84">
            <v>0.001337749871583957</v>
          </cell>
          <cell r="K84">
            <v>-0.011417505170489265</v>
          </cell>
          <cell r="L84">
            <v>0.06124993249917652</v>
          </cell>
          <cell r="M84">
            <v>-0.11439571162415599</v>
          </cell>
          <cell r="N84">
            <v>-0.007927917271447728</v>
          </cell>
          <cell r="O84">
            <v>-0.0007307923253471637</v>
          </cell>
          <cell r="P84">
            <v>-0.003161833125319305</v>
          </cell>
          <cell r="Q84">
            <v>-0.021384829899387378</v>
          </cell>
          <cell r="R84">
            <v>0.49396441371652294</v>
          </cell>
          <cell r="S84">
            <v>-1.3340996901422253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</v>
          </cell>
          <cell r="B85">
            <v>-0.007036321280916586</v>
          </cell>
          <cell r="C85">
            <v>18.71059774305351</v>
          </cell>
          <cell r="D85">
            <v>-4.559740510527743</v>
          </cell>
          <cell r="E85">
            <v>-0.3935384287016026</v>
          </cell>
          <cell r="F85">
            <v>2.8524796881756718</v>
          </cell>
          <cell r="G85">
            <v>-0.2753060916829248</v>
          </cell>
          <cell r="H85">
            <v>-0.006951914762200722</v>
          </cell>
          <cell r="I85">
            <v>0.0006012752511339889</v>
          </cell>
          <cell r="J85">
            <v>0.0014224402705524553</v>
          </cell>
          <cell r="K85">
            <v>-0.0018186616193171822</v>
          </cell>
          <cell r="L85">
            <v>-0.007049552709098948</v>
          </cell>
          <cell r="M85">
            <v>0.05412064322612111</v>
          </cell>
          <cell r="N85">
            <v>-0.12255632996949131</v>
          </cell>
          <cell r="O85">
            <v>-0.00019396583763519337</v>
          </cell>
          <cell r="P85">
            <v>-0.0006576626489470175</v>
          </cell>
          <cell r="Q85">
            <v>-0.002583234869154141</v>
          </cell>
          <cell r="R85">
            <v>-0.015982807136829875</v>
          </cell>
          <cell r="S85">
            <v>0.461898415364299</v>
          </cell>
          <cell r="T85">
            <v>-1.3082344444905551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21</v>
          </cell>
          <cell r="B86">
            <v>-0.011983044574088934</v>
          </cell>
          <cell r="C86">
            <v>4.743399120516982</v>
          </cell>
          <cell r="D86">
            <v>-0.7953394396722289</v>
          </cell>
          <cell r="E86">
            <v>-0.37890905676587283</v>
          </cell>
          <cell r="F86">
            <v>-0.5564184245866542</v>
          </cell>
          <cell r="G86">
            <v>-0.2109636288028953</v>
          </cell>
          <cell r="H86">
            <v>-0.004775746686423959</v>
          </cell>
          <cell r="I86">
            <v>0.0008966343886451486</v>
          </cell>
          <cell r="J86">
            <v>0.00119862667436992</v>
          </cell>
          <cell r="K86">
            <v>-0.0008283069088349364</v>
          </cell>
          <cell r="L86">
            <v>-0.0026542516315496653</v>
          </cell>
          <cell r="M86">
            <v>-0.01108711358833751</v>
          </cell>
          <cell r="N86">
            <v>0.05794943488028461</v>
          </cell>
          <cell r="O86">
            <v>-0.11871480716324556</v>
          </cell>
          <cell r="P86">
            <v>-0.008259640578548173</v>
          </cell>
          <cell r="Q86">
            <v>-0.0005566688917758507</v>
          </cell>
          <cell r="R86">
            <v>-0.002040477741373364</v>
          </cell>
          <cell r="S86">
            <v>-0.010908824247292812</v>
          </cell>
          <cell r="T86">
            <v>0.43857420260041485</v>
          </cell>
          <cell r="U86">
            <v>-1.2838773811774014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22</v>
          </cell>
          <cell r="B87">
            <v>-0.026722379355653615</v>
          </cell>
          <cell r="C87">
            <v>4.3172809184935845</v>
          </cell>
          <cell r="D87">
            <v>-0.6792687743889964</v>
          </cell>
          <cell r="E87">
            <v>-0.6790292468371871</v>
          </cell>
          <cell r="F87">
            <v>-0.1502536491901002</v>
          </cell>
          <cell r="G87">
            <v>-0.15506837466223447</v>
          </cell>
          <cell r="H87">
            <v>-0.021864421796939194</v>
          </cell>
          <cell r="I87">
            <v>0.0033847504912219994</v>
          </cell>
          <cell r="J87">
            <v>0.0011362917228748062</v>
          </cell>
          <cell r="K87">
            <v>-0.0005828285055141022</v>
          </cell>
          <cell r="L87">
            <v>-0.001987377879443424</v>
          </cell>
          <cell r="M87">
            <v>-0.0050240242637072784</v>
          </cell>
          <cell r="N87">
            <v>-0.005111777708292216</v>
          </cell>
          <cell r="O87">
            <v>0.04348969738434664</v>
          </cell>
          <cell r="P87">
            <v>-0.11909199044923696</v>
          </cell>
          <cell r="Q87">
            <v>-0.0073036450494395125</v>
          </cell>
          <cell r="R87">
            <v>-0.0004415614360672259</v>
          </cell>
          <cell r="S87">
            <v>-0.0014216164966534878</v>
          </cell>
          <cell r="T87">
            <v>-0.008175035701810794</v>
          </cell>
          <cell r="U87">
            <v>0.41518728985275344</v>
          </cell>
          <cell r="V87">
            <v>-1.2531533400316661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23</v>
          </cell>
          <cell r="B88">
            <v>0.04153889148345434</v>
          </cell>
          <cell r="C88">
            <v>8.514577244964597</v>
          </cell>
          <cell r="D88">
            <v>-1.0827608970648461</v>
          </cell>
          <cell r="E88">
            <v>-2.523157916612472</v>
          </cell>
          <cell r="F88">
            <v>-0.08222211734240312</v>
          </cell>
          <cell r="G88">
            <v>-0.9474141023342352</v>
          </cell>
          <cell r="H88">
            <v>0.01159730790649335</v>
          </cell>
          <cell r="I88">
            <v>-0.004483808042645513</v>
          </cell>
          <cell r="J88">
            <v>0.0035988147623582825</v>
          </cell>
          <cell r="K88">
            <v>-0.00021802822706732164</v>
          </cell>
          <cell r="L88">
            <v>-0.0015786570623282077</v>
          </cell>
          <cell r="M88">
            <v>-0.003644823843807444</v>
          </cell>
          <cell r="N88">
            <v>-0.002726300676238174</v>
          </cell>
          <cell r="O88">
            <v>-0.009799363630379672</v>
          </cell>
          <cell r="P88">
            <v>0.052041024308418025</v>
          </cell>
          <cell r="Q88">
            <v>-0.12101502058527294</v>
          </cell>
          <cell r="R88">
            <v>-0.008472560790182227</v>
          </cell>
          <cell r="S88">
            <v>-0.00031603008672486955</v>
          </cell>
          <cell r="T88">
            <v>-0.0011199535775160046</v>
          </cell>
          <cell r="U88">
            <v>-0.003991518146528466</v>
          </cell>
          <cell r="V88">
            <v>0.3888621584257924</v>
          </cell>
          <cell r="W88">
            <v>-1.2277107888214127</v>
          </cell>
          <cell r="X88">
            <v>1</v>
          </cell>
          <cell r="Y88">
            <v>0</v>
          </cell>
          <cell r="Z88">
            <v>0</v>
          </cell>
        </row>
        <row r="89">
          <cell r="A89">
            <v>24</v>
          </cell>
          <cell r="B89">
            <v>-0.004085380511494087</v>
          </cell>
          <cell r="C89">
            <v>34.502611508583186</v>
          </cell>
          <cell r="D89">
            <v>-2.68765475176185</v>
          </cell>
          <cell r="E89">
            <v>1.782514838506125</v>
          </cell>
          <cell r="F89">
            <v>-0.04764487979324952</v>
          </cell>
          <cell r="G89">
            <v>-0.04914251484516596</v>
          </cell>
          <cell r="H89">
            <v>-0.0007288234862748401</v>
          </cell>
          <cell r="I89">
            <v>-0.00018725530383081665</v>
          </cell>
          <cell r="J89">
            <v>8.739963717286586E-05</v>
          </cell>
          <cell r="K89">
            <v>0.002413745693408603</v>
          </cell>
          <cell r="L89">
            <v>-0.0011766024455507169</v>
          </cell>
          <cell r="M89">
            <v>-0.002752918509865644</v>
          </cell>
          <cell r="N89">
            <v>-0.0020132196444546655</v>
          </cell>
          <cell r="O89">
            <v>-0.005531604869492277</v>
          </cell>
          <cell r="P89">
            <v>-0.007330709756582196</v>
          </cell>
          <cell r="Q89">
            <v>0.0456188522723617</v>
          </cell>
          <cell r="R89">
            <v>-0.12556880922176675</v>
          </cell>
          <cell r="S89">
            <v>-0.0013184904509677062</v>
          </cell>
          <cell r="T89">
            <v>-0.0002442328283822812</v>
          </cell>
          <cell r="U89">
            <v>-0.0005459575381284795</v>
          </cell>
          <cell r="V89">
            <v>-0.0014173615980210474</v>
          </cell>
          <cell r="W89">
            <v>0.3597112595272263</v>
          </cell>
          <cell r="X89">
            <v>-1.1871075381698235</v>
          </cell>
          <cell r="Y89">
            <v>1</v>
          </cell>
          <cell r="Z89">
            <v>0</v>
          </cell>
        </row>
        <row r="90">
          <cell r="A90">
            <v>25</v>
          </cell>
          <cell r="B90">
            <v>0.01767103692556172</v>
          </cell>
          <cell r="C90">
            <v>-21.68436413028771</v>
          </cell>
          <cell r="D90">
            <v>3.891219019718962</v>
          </cell>
          <cell r="E90">
            <v>0.02609817192698397</v>
          </cell>
          <cell r="F90">
            <v>0.1790115681467995</v>
          </cell>
          <cell r="G90">
            <v>-0.7177994820310756</v>
          </cell>
          <cell r="H90">
            <v>0.0018454527004940673</v>
          </cell>
          <cell r="I90">
            <v>-0.0025071076360127253</v>
          </cell>
          <cell r="J90">
            <v>0.0026716378337672732</v>
          </cell>
          <cell r="K90">
            <v>0.002580037278885828</v>
          </cell>
          <cell r="L90">
            <v>0.004054538934762692</v>
          </cell>
          <cell r="M90">
            <v>-0.001752249222833398</v>
          </cell>
          <cell r="N90">
            <v>0.0022786691010559038</v>
          </cell>
          <cell r="O90">
            <v>-0.010625619340409181</v>
          </cell>
          <cell r="P90">
            <v>-0.008363973063082066</v>
          </cell>
          <cell r="Q90">
            <v>-0.021486099867294807</v>
          </cell>
          <cell r="R90">
            <v>0.026008937933569287</v>
          </cell>
          <cell r="S90">
            <v>-0.11383376394043485</v>
          </cell>
          <cell r="T90">
            <v>-0.12080053600215065</v>
          </cell>
          <cell r="U90">
            <v>-0.12677243299069502</v>
          </cell>
          <cell r="V90">
            <v>-0.13429145679610535</v>
          </cell>
          <cell r="W90">
            <v>-0.13200047070581364</v>
          </cell>
          <cell r="X90">
            <v>0.18710753816982356</v>
          </cell>
          <cell r="Y90">
            <v>-1</v>
          </cell>
          <cell r="Z90">
            <v>1</v>
          </cell>
        </row>
        <row r="95">
          <cell r="B95">
            <v>0.2144358512533948</v>
          </cell>
          <cell r="C95">
            <v>0.14554342312029256</v>
          </cell>
          <cell r="D95">
            <v>0.13780107860743707</v>
          </cell>
          <cell r="E95">
            <v>0.1807709198590968</v>
          </cell>
          <cell r="F95">
            <v>0.44825265982324447</v>
          </cell>
          <cell r="G95">
            <v>0.8299085508945632</v>
          </cell>
          <cell r="H95">
            <v>0.923080939049155</v>
          </cell>
          <cell r="I95">
            <v>0.8883778140212797</v>
          </cell>
          <cell r="J95">
            <v>0.8144592385020154</v>
          </cell>
          <cell r="K95">
            <v>0.7008651346556201</v>
          </cell>
          <cell r="L95">
            <v>0.5765535175719347</v>
          </cell>
          <cell r="M95">
            <v>0.4639135862867063</v>
          </cell>
          <cell r="N95">
            <v>0.37323950010180457</v>
          </cell>
          <cell r="O95">
            <v>0.2982332889757656</v>
          </cell>
          <cell r="P95">
            <v>0.2381450870916631</v>
          </cell>
          <cell r="Q95">
            <v>0.19116767730070722</v>
          </cell>
          <cell r="R95">
            <v>0.15261269944617287</v>
          </cell>
          <cell r="S95">
            <v>0.12183138580652308</v>
          </cell>
          <cell r="T95">
            <v>0.09718358311341141</v>
          </cell>
          <cell r="U95">
            <v>0.07758154882030255</v>
          </cell>
          <cell r="V95">
            <v>0.061933237395521944</v>
          </cell>
          <cell r="W95">
            <v>0.04944120636098145</v>
          </cell>
          <cell r="X95">
            <v>0.039468835942517634</v>
          </cell>
          <cell r="Y95">
            <v>0.03164383260344286</v>
          </cell>
          <cell r="Z95">
            <v>0</v>
          </cell>
        </row>
        <row r="100">
          <cell r="B100">
            <v>1.0000000000000004</v>
          </cell>
          <cell r="C100">
            <v>-7.057427063739378E-17</v>
          </cell>
          <cell r="D100">
            <v>2.349608574942442E-16</v>
          </cell>
          <cell r="E100">
            <v>-2.1753244224055027E-16</v>
          </cell>
          <cell r="F100">
            <v>1.0586148524465947E-16</v>
          </cell>
          <cell r="G100">
            <v>3.13065977705243E-17</v>
          </cell>
          <cell r="H100">
            <v>-2.662674552647685E-17</v>
          </cell>
          <cell r="I100">
            <v>-1.1618943502462624E-16</v>
          </cell>
          <cell r="J100">
            <v>3.582507579925976E-17</v>
          </cell>
          <cell r="K100">
            <v>1.3410197292425614E-16</v>
          </cell>
          <cell r="L100">
            <v>1.9042157406813744E-17</v>
          </cell>
          <cell r="M100">
            <v>-4.744401930172238E-17</v>
          </cell>
          <cell r="N100">
            <v>6.374281504823246E-17</v>
          </cell>
          <cell r="O100">
            <v>1.8719408976189783E-17</v>
          </cell>
          <cell r="P100">
            <v>2.9370107186780524E-17</v>
          </cell>
          <cell r="Q100">
            <v>-2.7433616603036753E-17</v>
          </cell>
          <cell r="R100">
            <v>-2.265693982980212E-16</v>
          </cell>
          <cell r="S100">
            <v>-1.0327949779966777E-17</v>
          </cell>
          <cell r="T100">
            <v>0</v>
          </cell>
          <cell r="U100">
            <v>1.4022935936917767E-16</v>
          </cell>
        </row>
        <row r="101">
          <cell r="B101">
            <v>1.5731271674480547</v>
          </cell>
          <cell r="C101">
            <v>0.9999999999999999</v>
          </cell>
          <cell r="D101">
            <v>3.6962330821108625E-16</v>
          </cell>
          <cell r="E101">
            <v>-3.4220619468993427E-16</v>
          </cell>
          <cell r="F101">
            <v>1.6653357842477512E-16</v>
          </cell>
          <cell r="G101">
            <v>4.924925947318045E-17</v>
          </cell>
          <cell r="H101">
            <v>-4.188725676842667E-17</v>
          </cell>
          <cell r="I101">
            <v>-1.8278075680768E-16</v>
          </cell>
          <cell r="J101">
            <v>5.635740001570134E-17</v>
          </cell>
          <cell r="K101">
            <v>2.109594568155307E-16</v>
          </cell>
          <cell r="L101">
            <v>2.995573514348089E-17</v>
          </cell>
          <cell r="M101">
            <v>-7.463547569646934E-17</v>
          </cell>
          <cell r="N101">
            <v>1.0027555408199112E-16</v>
          </cell>
          <cell r="O101">
            <v>2.944801081901511E-17</v>
          </cell>
          <cell r="P101">
            <v>4.620291352638578E-17</v>
          </cell>
          <cell r="Q101">
            <v>-4.3156567579591113E-17</v>
          </cell>
          <cell r="R101">
            <v>-3.5642247577497605E-16</v>
          </cell>
          <cell r="S101">
            <v>-1.624717838290489E-17</v>
          </cell>
          <cell r="T101">
            <v>0</v>
          </cell>
          <cell r="U101">
            <v>2.2059861489748972E-16</v>
          </cell>
        </row>
        <row r="102">
          <cell r="B102">
            <v>8.36654562362596</v>
          </cell>
          <cell r="C102">
            <v>5.8056435710888215</v>
          </cell>
          <cell r="D102">
            <v>1.000000000000002</v>
          </cell>
          <cell r="E102">
            <v>-1.4300233561893708E-15</v>
          </cell>
          <cell r="F102">
            <v>8.259617660748952E-16</v>
          </cell>
          <cell r="G102">
            <v>8.506173411816085E-16</v>
          </cell>
          <cell r="H102">
            <v>-1.6026123819363639E-16</v>
          </cell>
          <cell r="I102">
            <v>-8.81436810065E-16</v>
          </cell>
          <cell r="J102">
            <v>2.7121132617384616E-16</v>
          </cell>
          <cell r="K102">
            <v>1.0848453046953846E-15</v>
          </cell>
          <cell r="L102">
            <v>9.862230042685316E-17</v>
          </cell>
          <cell r="M102">
            <v>-3.513419452706644E-16</v>
          </cell>
          <cell r="N102">
            <v>6.102254838911539E-16</v>
          </cell>
          <cell r="O102">
            <v>1.8491681330034967E-16</v>
          </cell>
          <cell r="P102">
            <v>2.8353911372720284E-16</v>
          </cell>
          <cell r="Q102">
            <v>-2.219001759604196E-16</v>
          </cell>
          <cell r="R102">
            <v>-1.701234682363217E-15</v>
          </cell>
          <cell r="S102">
            <v>-1.4793345064027973E-16</v>
          </cell>
          <cell r="T102">
            <v>0</v>
          </cell>
          <cell r="U102">
            <v>1.1732353329340652E-15</v>
          </cell>
        </row>
        <row r="103">
          <cell r="B103">
            <v>2.2970592452770235</v>
          </cell>
          <cell r="C103">
            <v>0.7811670367450723</v>
          </cell>
          <cell r="D103">
            <v>-1.2123913008005873</v>
          </cell>
          <cell r="E103">
            <v>0.9999999999999991</v>
          </cell>
          <cell r="F103">
            <v>5.969891427198518E-16</v>
          </cell>
          <cell r="G103">
            <v>-1.088529577337588E-15</v>
          </cell>
          <cell r="H103">
            <v>-8.386078360876917E-17</v>
          </cell>
          <cell r="I103">
            <v>-4.2843727071410787E-16</v>
          </cell>
          <cell r="J103">
            <v>5.563042080977757E-17</v>
          </cell>
          <cell r="K103">
            <v>3.2257341021788936E-16</v>
          </cell>
          <cell r="L103">
            <v>2.0508528268679194E-16</v>
          </cell>
          <cell r="M103">
            <v>-1.41151813994958E-16</v>
          </cell>
          <cell r="N103">
            <v>-9.13335267026199E-18</v>
          </cell>
          <cell r="O103">
            <v>-2.4909143646169062E-17</v>
          </cell>
          <cell r="P103">
            <v>9.13335267026199E-18</v>
          </cell>
          <cell r="Q103">
            <v>8.136986924415226E-17</v>
          </cell>
          <cell r="R103">
            <v>-9.938748314821456E-16</v>
          </cell>
          <cell r="S103">
            <v>1.9263071086370742E-16</v>
          </cell>
          <cell r="T103">
            <v>0</v>
          </cell>
          <cell r="U103">
            <v>3.221151463982433E-16</v>
          </cell>
        </row>
        <row r="104">
          <cell r="B104">
            <v>-0.002528340655663829</v>
          </cell>
          <cell r="C104">
            <v>-0.009320244820458031</v>
          </cell>
          <cell r="D104">
            <v>-0.024360565809025295</v>
          </cell>
          <cell r="E104">
            <v>-0.3261479208333206</v>
          </cell>
          <cell r="F104">
            <v>1.0000000000000002</v>
          </cell>
          <cell r="G104">
            <v>1.1372694835185313E-16</v>
          </cell>
          <cell r="H104">
            <v>-5.922405563889183E-18</v>
          </cell>
          <cell r="I104">
            <v>-5.556445597441314E-17</v>
          </cell>
          <cell r="J104">
            <v>-4.570309199303162E-17</v>
          </cell>
          <cell r="K104">
            <v>2.924886144052818E-17</v>
          </cell>
          <cell r="L104">
            <v>-1.5469490948130353E-16</v>
          </cell>
          <cell r="M104">
            <v>-1.6349471020123323E-16</v>
          </cell>
          <cell r="N104">
            <v>-3.076577946939225E-16</v>
          </cell>
          <cell r="O104">
            <v>5.028457554245532E-18</v>
          </cell>
          <cell r="P104">
            <v>-7.917027060406578E-17</v>
          </cell>
          <cell r="Q104">
            <v>-6.88898684931638E-17</v>
          </cell>
          <cell r="R104">
            <v>6.034149065094639E-17</v>
          </cell>
          <cell r="S104">
            <v>-3.603727913875965E-17</v>
          </cell>
          <cell r="T104">
            <v>0</v>
          </cell>
          <cell r="U104">
            <v>-3.545475904105836E-19</v>
          </cell>
        </row>
        <row r="105">
          <cell r="B105">
            <v>-0.021903104926785367</v>
          </cell>
          <cell r="C105">
            <v>0.0027203435096192978</v>
          </cell>
          <cell r="D105">
            <v>0.00593936838070616</v>
          </cell>
          <cell r="E105">
            <v>0.031473507822141075</v>
          </cell>
          <cell r="F105">
            <v>-0.3443228974869169</v>
          </cell>
          <cell r="G105">
            <v>1.0000000000000002</v>
          </cell>
          <cell r="H105">
            <v>1.6059148580602175E-16</v>
          </cell>
          <cell r="I105">
            <v>3.6810471861547317E-17</v>
          </cell>
          <cell r="J105">
            <v>1.5717009413598765E-16</v>
          </cell>
          <cell r="K105">
            <v>-1.040816143308973E-18</v>
          </cell>
          <cell r="L105">
            <v>2.0757768387497912E-16</v>
          </cell>
          <cell r="M105">
            <v>4.474343811852019E-17</v>
          </cell>
          <cell r="N105">
            <v>1.858439617994799E-16</v>
          </cell>
          <cell r="O105">
            <v>7.2404601273667685E-19</v>
          </cell>
          <cell r="P105">
            <v>2.581607999200886E-17</v>
          </cell>
          <cell r="Q105">
            <v>1.4083243467434982E-17</v>
          </cell>
          <cell r="R105">
            <v>9.459222340639388E-18</v>
          </cell>
          <cell r="S105">
            <v>1.5646524631298262E-18</v>
          </cell>
          <cell r="T105">
            <v>0</v>
          </cell>
          <cell r="U105">
            <v>-3.071458372079024E-18</v>
          </cell>
        </row>
        <row r="106">
          <cell r="B106">
            <v>0.03964992849857982</v>
          </cell>
          <cell r="C106">
            <v>-0.005504687702497458</v>
          </cell>
          <cell r="D106">
            <v>-0.01018243944542984</v>
          </cell>
          <cell r="E106">
            <v>-0.050985027515216635</v>
          </cell>
          <cell r="F106">
            <v>0.7205621543041799</v>
          </cell>
          <cell r="G106">
            <v>-3.208734965455447</v>
          </cell>
          <cell r="H106">
            <v>0.9999999999999989</v>
          </cell>
          <cell r="I106">
            <v>-5.662569865368465E-16</v>
          </cell>
          <cell r="J106">
            <v>-7.310923804603078E-16</v>
          </cell>
          <cell r="K106">
            <v>-1.844369479575013E-16</v>
          </cell>
          <cell r="L106">
            <v>-7.057471152442004E-16</v>
          </cell>
          <cell r="M106">
            <v>-6.828634405346933E-17</v>
          </cell>
          <cell r="N106">
            <v>-4.619584850720015E-16</v>
          </cell>
          <cell r="O106">
            <v>-3.737970769282033E-18</v>
          </cell>
          <cell r="P106">
            <v>-5.360797103263013E-17</v>
          </cell>
          <cell r="Q106">
            <v>-2.990376615425626E-17</v>
          </cell>
          <cell r="R106">
            <v>-3.282120675467151E-17</v>
          </cell>
          <cell r="S106">
            <v>1.0028702063927406E-18</v>
          </cell>
          <cell r="T106">
            <v>0</v>
          </cell>
          <cell r="U106">
            <v>5.560084072389589E-18</v>
          </cell>
        </row>
        <row r="107">
          <cell r="B107">
            <v>0.6289709305097705</v>
          </cell>
          <cell r="C107">
            <v>-0.09475175487057057</v>
          </cell>
          <cell r="D107">
            <v>-0.16362879911709935</v>
          </cell>
          <cell r="E107">
            <v>-0.8308966034953681</v>
          </cell>
          <cell r="F107">
            <v>10.67812398040893</v>
          </cell>
          <cell r="G107">
            <v>-40.563756526998134</v>
          </cell>
          <cell r="H107">
            <v>7.639199737061327</v>
          </cell>
          <cell r="I107">
            <v>0.9999999999999953</v>
          </cell>
          <cell r="J107">
            <v>-8.005035236745395E-15</v>
          </cell>
          <cell r="K107">
            <v>-1.446454386837658E-15</v>
          </cell>
          <cell r="L107">
            <v>-8.660893321736169E-15</v>
          </cell>
          <cell r="M107">
            <v>-1.1769779531254368E-15</v>
          </cell>
          <cell r="N107">
            <v>-6.404028189396316E-15</v>
          </cell>
          <cell r="O107">
            <v>-3.962888731062077E-17</v>
          </cell>
          <cell r="P107">
            <v>-7.965406349434774E-16</v>
          </cell>
          <cell r="Q107">
            <v>-4.3591776041682843E-16</v>
          </cell>
          <cell r="R107">
            <v>-4.0421465056833185E-16</v>
          </cell>
          <cell r="S107">
            <v>-1.188866619318623E-17</v>
          </cell>
          <cell r="T107">
            <v>0</v>
          </cell>
          <cell r="U107">
            <v>8.82001906472215E-17</v>
          </cell>
        </row>
        <row r="108">
          <cell r="B108">
            <v>-5.552577364874089</v>
          </cell>
          <cell r="C108">
            <v>0.620120841609074</v>
          </cell>
          <cell r="D108">
            <v>1.5123724091134034</v>
          </cell>
          <cell r="E108">
            <v>8.213008449801363</v>
          </cell>
          <cell r="F108">
            <v>-86.07410287434493</v>
          </cell>
          <cell r="G108">
            <v>232.5880908763263</v>
          </cell>
          <cell r="H108">
            <v>10.727273725507265</v>
          </cell>
          <cell r="I108">
            <v>3.849245056568677</v>
          </cell>
          <cell r="J108">
            <v>1.0000000000000346</v>
          </cell>
          <cell r="K108">
            <v>-2.3082641134245432E-15</v>
          </cell>
          <cell r="L108">
            <v>4.81657778334588E-14</v>
          </cell>
          <cell r="M108">
            <v>1.1541320567122716E-14</v>
          </cell>
          <cell r="N108">
            <v>4.524197662312105E-14</v>
          </cell>
          <cell r="O108">
            <v>1.5388427422830288E-16</v>
          </cell>
          <cell r="P108">
            <v>6.463139517588721E-15</v>
          </cell>
          <cell r="Q108">
            <v>3.539338307250966E-15</v>
          </cell>
          <cell r="R108">
            <v>2.1543798391962404E-15</v>
          </cell>
          <cell r="S108">
            <v>4.616528226849086E-16</v>
          </cell>
          <cell r="T108">
            <v>0</v>
          </cell>
          <cell r="U108">
            <v>-7.78634366724099E-16</v>
          </cell>
        </row>
        <row r="109">
          <cell r="B109">
            <v>-0.8216298897798302</v>
          </cell>
          <cell r="C109">
            <v>-0.0035565769938957444</v>
          </cell>
          <cell r="D109">
            <v>0.21186068129901814</v>
          </cell>
          <cell r="E109">
            <v>1.6117914470540835</v>
          </cell>
          <cell r="F109">
            <v>-12.385940087668018</v>
          </cell>
          <cell r="G109">
            <v>18.8781546709775</v>
          </cell>
          <cell r="H109">
            <v>6.537679253077697</v>
          </cell>
          <cell r="I109">
            <v>4.029810971488102</v>
          </cell>
          <cell r="J109">
            <v>2.2419678636994913</v>
          </cell>
          <cell r="K109">
            <v>0.9999999999999987</v>
          </cell>
          <cell r="L109">
            <v>4.189826341605487E-15</v>
          </cell>
          <cell r="M109">
            <v>1.915349184733937E-15</v>
          </cell>
          <cell r="N109">
            <v>5.42967291208058E-15</v>
          </cell>
          <cell r="O109">
            <v>0</v>
          </cell>
          <cell r="P109">
            <v>9.405732603604154E-16</v>
          </cell>
          <cell r="Q109">
            <v>5.472426242096962E-16</v>
          </cell>
          <cell r="R109">
            <v>1.0260799203931805E-16</v>
          </cell>
          <cell r="S109">
            <v>1.3681065605242405E-16</v>
          </cell>
          <cell r="T109">
            <v>0</v>
          </cell>
          <cell r="U109">
            <v>-1.1521663308239527E-16</v>
          </cell>
        </row>
        <row r="110">
          <cell r="B110">
            <v>-0.4888350632507916</v>
          </cell>
          <cell r="C110">
            <v>-0.051169848493986154</v>
          </cell>
          <cell r="D110">
            <v>0.1384507742129712</v>
          </cell>
          <cell r="E110">
            <v>1.7071111997644681</v>
          </cell>
          <cell r="F110">
            <v>-9.141762255829226</v>
          </cell>
          <cell r="G110">
            <v>5.899698126373106</v>
          </cell>
          <cell r="H110">
            <v>3.6119031042501546</v>
          </cell>
          <cell r="I110">
            <v>2.9536513779138605</v>
          </cell>
          <cell r="J110">
            <v>2.3345882813514045</v>
          </cell>
          <cell r="K110">
            <v>1.753643038805757</v>
          </cell>
          <cell r="L110">
            <v>1.000000000000002</v>
          </cell>
          <cell r="M110">
            <v>1.5138338794206466E-15</v>
          </cell>
          <cell r="N110">
            <v>3.3520607330028603E-15</v>
          </cell>
          <cell r="O110">
            <v>-1.544728448388415E-17</v>
          </cell>
          <cell r="P110">
            <v>7.105750862586709E-16</v>
          </cell>
          <cell r="Q110">
            <v>4.634185345165244E-16</v>
          </cell>
          <cell r="R110">
            <v>-1.235782758710732E-16</v>
          </cell>
          <cell r="S110">
            <v>1.6992012932272562E-16</v>
          </cell>
          <cell r="T110">
            <v>0</v>
          </cell>
          <cell r="U110">
            <v>-6.854902775685141E-17</v>
          </cell>
        </row>
        <row r="111">
          <cell r="B111">
            <v>-0.33901323341283024</v>
          </cell>
          <cell r="C111">
            <v>0.23090095503143068</v>
          </cell>
          <cell r="D111">
            <v>0.9147997809747325</v>
          </cell>
          <cell r="E111">
            <v>12.294649101042259</v>
          </cell>
          <cell r="F111">
            <v>-41.033969345095656</v>
          </cell>
          <cell r="G111">
            <v>2.6614963329866264</v>
          </cell>
          <cell r="H111">
            <v>2.1462447645223746</v>
          </cell>
          <cell r="I111">
            <v>2.048554792663374</v>
          </cell>
          <cell r="J111">
            <v>1.9470944534334083</v>
          </cell>
          <cell r="K111">
            <v>1.830184474107319</v>
          </cell>
          <cell r="L111">
            <v>1.5707588900827256</v>
          </cell>
          <cell r="M111">
            <v>1.000000000000007</v>
          </cell>
          <cell r="N111">
            <v>1.288000955216927E-14</v>
          </cell>
          <cell r="O111">
            <v>-1.8465963515654868E-16</v>
          </cell>
          <cell r="P111">
            <v>3.2315436152396017E-15</v>
          </cell>
          <cell r="Q111">
            <v>2.677564709769956E-15</v>
          </cell>
          <cell r="R111">
            <v>-2.1235858043003098E-15</v>
          </cell>
          <cell r="S111">
            <v>1.338782354884978E-15</v>
          </cell>
          <cell r="T111">
            <v>0</v>
          </cell>
          <cell r="U111">
            <v>-4.753960853916266E-17</v>
          </cell>
        </row>
        <row r="112">
          <cell r="B112">
            <v>-0.5018489030989163</v>
          </cell>
          <cell r="C112">
            <v>-0.2147459261687807</v>
          </cell>
          <cell r="D112">
            <v>-0.19369346043445246</v>
          </cell>
          <cell r="E112">
            <v>-3.3537507832577154</v>
          </cell>
          <cell r="F112">
            <v>6.332256069165629</v>
          </cell>
          <cell r="G112">
            <v>1.6331404764509738</v>
          </cell>
          <cell r="H112">
            <v>1.3904096766625063</v>
          </cell>
          <cell r="I112">
            <v>1.450130960283306</v>
          </cell>
          <cell r="J112">
            <v>1.5292088675946973</v>
          </cell>
          <cell r="K112">
            <v>1.6134070369744724</v>
          </cell>
          <cell r="L112">
            <v>1.6372894098806183</v>
          </cell>
          <cell r="M112">
            <v>1.4819147266587174</v>
          </cell>
          <cell r="N112">
            <v>0.9999999999999982</v>
          </cell>
          <cell r="O112">
            <v>5.927177277624999E-17</v>
          </cell>
          <cell r="P112">
            <v>-5.186280117921874E-16</v>
          </cell>
          <cell r="Q112">
            <v>-6.22353614150625E-16</v>
          </cell>
          <cell r="R112">
            <v>8.001689324793749E-16</v>
          </cell>
          <cell r="S112">
            <v>-4.0008446623968744E-16</v>
          </cell>
          <cell r="T112">
            <v>0</v>
          </cell>
          <cell r="U112">
            <v>-7.037395018168395E-17</v>
          </cell>
        </row>
        <row r="113">
          <cell r="B113">
            <v>-0.7726335998768875</v>
          </cell>
          <cell r="C113">
            <v>-0.16750071759339388</v>
          </cell>
          <cell r="D113">
            <v>0.12769877096196494</v>
          </cell>
          <cell r="E113">
            <v>-3.0064248554548754</v>
          </cell>
          <cell r="F113">
            <v>2.962790044931198</v>
          </cell>
          <cell r="G113">
            <v>1.3238797142527243</v>
          </cell>
          <cell r="H113">
            <v>1.0975987795615538</v>
          </cell>
          <cell r="I113">
            <v>1.085136948093036</v>
          </cell>
          <cell r="J113">
            <v>1.2130929773170864</v>
          </cell>
          <cell r="K113">
            <v>1.3744268162267463</v>
          </cell>
          <cell r="L113">
            <v>1.530695264280572</v>
          </cell>
          <cell r="M113">
            <v>1.613179415236215</v>
          </cell>
          <cell r="N113">
            <v>1.5179775436687726</v>
          </cell>
          <cell r="O113">
            <v>1.0000000000000002</v>
          </cell>
          <cell r="P113">
            <v>-2.552994023026678E-16</v>
          </cell>
          <cell r="Q113">
            <v>-5.105988046053356E-16</v>
          </cell>
          <cell r="R113">
            <v>9.03367115840209E-16</v>
          </cell>
          <cell r="S113">
            <v>-3.9276831123487357E-16</v>
          </cell>
          <cell r="T113">
            <v>0</v>
          </cell>
          <cell r="U113">
            <v>-1.0834591473783651E-16</v>
          </cell>
        </row>
        <row r="114">
          <cell r="B114">
            <v>-2.101071182386513</v>
          </cell>
          <cell r="C114">
            <v>-0.18081450337335137</v>
          </cell>
          <cell r="D114">
            <v>1.3077443835777027</v>
          </cell>
          <cell r="E114">
            <v>-4.516568968645771</v>
          </cell>
          <cell r="F114">
            <v>1.9728718116981276</v>
          </cell>
          <cell r="G114">
            <v>1.134521078527915</v>
          </cell>
          <cell r="H114">
            <v>0.9320954922619122</v>
          </cell>
          <cell r="I114">
            <v>0.8594703968121753</v>
          </cell>
          <cell r="J114">
            <v>0.8627813379823355</v>
          </cell>
          <cell r="K114">
            <v>1.0233852081282342</v>
          </cell>
          <cell r="L114">
            <v>1.2064287826838123</v>
          </cell>
          <cell r="M114">
            <v>1.3806761024275311</v>
          </cell>
          <cell r="N114">
            <v>1.4880520928185181</v>
          </cell>
          <cell r="O114">
            <v>1.3903434496346305</v>
          </cell>
          <cell r="P114">
            <v>0.9999999999999998</v>
          </cell>
          <cell r="Q114">
            <v>-6.731416907574472E-16</v>
          </cell>
          <cell r="R114">
            <v>1.803058100243162E-15</v>
          </cell>
          <cell r="S114">
            <v>-6.731416907574472E-16</v>
          </cell>
          <cell r="T114">
            <v>0</v>
          </cell>
          <cell r="U114">
            <v>-2.9463186589510013E-16</v>
          </cell>
        </row>
        <row r="115">
          <cell r="B115">
            <v>-30.867840864789752</v>
          </cell>
          <cell r="C115">
            <v>-8.127932677573945</v>
          </cell>
          <cell r="D115">
            <v>19.960492608898388</v>
          </cell>
          <cell r="E115">
            <v>-22.266519248944785</v>
          </cell>
          <cell r="F115">
            <v>1.6735306769300013</v>
          </cell>
          <cell r="G115">
            <v>1.1287288705790217</v>
          </cell>
          <cell r="H115">
            <v>0.9527626461114649</v>
          </cell>
          <cell r="I115">
            <v>0.8558746506603535</v>
          </cell>
          <cell r="J115">
            <v>0.7840403732423472</v>
          </cell>
          <cell r="K115">
            <v>0.8120371614631858</v>
          </cell>
          <cell r="L115">
            <v>0.9904214275629492</v>
          </cell>
          <cell r="M115">
            <v>1.1912569881170008</v>
          </cell>
          <cell r="N115">
            <v>1.3791087302081027</v>
          </cell>
          <cell r="O115">
            <v>1.4891828163444003</v>
          </cell>
          <cell r="P115">
            <v>1.4509530597633638</v>
          </cell>
          <cell r="Q115">
            <v>0.9999999999999974</v>
          </cell>
          <cell r="R115">
            <v>1.6164610053655543E-14</v>
          </cell>
          <cell r="S115">
            <v>-4.041152513413886E-15</v>
          </cell>
          <cell r="T115">
            <v>0</v>
          </cell>
          <cell r="U115">
            <v>-4.328577549579182E-15</v>
          </cell>
        </row>
        <row r="116">
          <cell r="B116">
            <v>275.06114504142937</v>
          </cell>
          <cell r="C116">
            <v>159.1142252595594</v>
          </cell>
          <cell r="D116">
            <v>-30.81477387133822</v>
          </cell>
          <cell r="E116">
            <v>7.145882644637061</v>
          </cell>
          <cell r="F116">
            <v>1.4042158765359551</v>
          </cell>
          <cell r="G116">
            <v>1.0661806195466794</v>
          </cell>
          <cell r="H116">
            <v>0.9423288469295298</v>
          </cell>
          <cell r="I116">
            <v>0.8567911992325022</v>
          </cell>
          <cell r="J116">
            <v>0.7624220610698705</v>
          </cell>
          <cell r="K116">
            <v>0.7068032180331151</v>
          </cell>
          <cell r="L116">
            <v>0.7344782724565985</v>
          </cell>
          <cell r="M116">
            <v>0.9133880850718534</v>
          </cell>
          <cell r="N116">
            <v>1.1062496202356351</v>
          </cell>
          <cell r="O116">
            <v>1.2959481618171056</v>
          </cell>
          <cell r="P116">
            <v>1.435032881101395</v>
          </cell>
          <cell r="Q116">
            <v>1.3847289679288743</v>
          </cell>
          <cell r="R116">
            <v>0.9999999999999298</v>
          </cell>
          <cell r="S116">
            <v>0</v>
          </cell>
          <cell r="T116">
            <v>0</v>
          </cell>
          <cell r="U116">
            <v>3.857164815651208E-14</v>
          </cell>
        </row>
        <row r="117">
          <cell r="B117">
            <v>43.100504435749905</v>
          </cell>
          <cell r="C117">
            <v>34.28936870716745</v>
          </cell>
          <cell r="D117">
            <v>14.836469699266937</v>
          </cell>
          <cell r="E117">
            <v>3.0598280964908278</v>
          </cell>
          <cell r="F117">
            <v>1.2151979345286903</v>
          </cell>
          <cell r="G117">
            <v>1.0087749028253876</v>
          </cell>
          <cell r="H117">
            <v>0.9364010331011042</v>
          </cell>
          <cell r="I117">
            <v>0.8770159814225416</v>
          </cell>
          <cell r="J117">
            <v>0.7945258847542566</v>
          </cell>
          <cell r="K117">
            <v>0.7131815278782772</v>
          </cell>
          <cell r="L117">
            <v>0.6586386056315735</v>
          </cell>
          <cell r="M117">
            <v>0.6834257030900993</v>
          </cell>
          <cell r="N117">
            <v>0.8527974336383954</v>
          </cell>
          <cell r="O117">
            <v>1.0505992000165498</v>
          </cell>
          <cell r="P117">
            <v>1.2457495296714811</v>
          </cell>
          <cell r="Q117">
            <v>1.3801317401548452</v>
          </cell>
          <cell r="R117">
            <v>1.367467135323865</v>
          </cell>
          <cell r="S117">
            <v>0.999999999999999</v>
          </cell>
          <cell r="T117">
            <v>0</v>
          </cell>
          <cell r="U117">
            <v>6.043956125513608E-15</v>
          </cell>
        </row>
        <row r="118">
          <cell r="B118">
            <v>7.011685587357491</v>
          </cell>
          <cell r="C118">
            <v>6.317244047463662</v>
          </cell>
          <cell r="D118">
            <v>4.280881455543837</v>
          </cell>
          <cell r="E118">
            <v>1.9508470777152638</v>
          </cell>
          <cell r="F118">
            <v>1.0569574016925318</v>
          </cell>
          <cell r="G118">
            <v>0.9293757541640915</v>
          </cell>
          <cell r="H118">
            <v>0.9010785724165576</v>
          </cell>
          <cell r="I118">
            <v>0.8726588563910551</v>
          </cell>
          <cell r="J118">
            <v>0.8198776820789992</v>
          </cell>
          <cell r="K118">
            <v>0.7500882887881243</v>
          </cell>
          <cell r="L118">
            <v>0.6734150145571536</v>
          </cell>
          <cell r="M118">
            <v>0.6177402123993929</v>
          </cell>
          <cell r="N118">
            <v>0.6345030685051947</v>
          </cell>
          <cell r="O118">
            <v>0.7984245407633456</v>
          </cell>
          <cell r="P118">
            <v>0.9872891032527183</v>
          </cell>
          <cell r="Q118">
            <v>1.1786113239961415</v>
          </cell>
          <cell r="R118">
            <v>1.3303730677987307</v>
          </cell>
          <cell r="S118">
            <v>1.3340996901422253</v>
          </cell>
          <cell r="T118">
            <v>1</v>
          </cell>
          <cell r="U118">
            <v>9.83244178013237E-16</v>
          </cell>
        </row>
        <row r="119">
          <cell r="B119">
            <v>3.1668775486659837</v>
          </cell>
          <cell r="C119">
            <v>3.0045142664994158</v>
          </cell>
          <cell r="D119">
            <v>2.3871264581041745</v>
          </cell>
          <cell r="E119">
            <v>1.4515178918066758</v>
          </cell>
          <cell r="F119">
            <v>0.9337105738559531</v>
          </cell>
          <cell r="G119">
            <v>0.849428668538997</v>
          </cell>
          <cell r="H119">
            <v>0.8433472777405735</v>
          </cell>
          <cell r="I119">
            <v>0.842158469555893</v>
          </cell>
          <cell r="J119">
            <v>0.8217646657822284</v>
          </cell>
          <cell r="K119">
            <v>0.7790714794028585</v>
          </cell>
          <cell r="L119">
            <v>0.7148476831191484</v>
          </cell>
          <cell r="M119">
            <v>0.638869884326163</v>
          </cell>
          <cell r="N119">
            <v>0.5812459242511714</v>
          </cell>
          <cell r="O119">
            <v>0.5849245211835635</v>
          </cell>
          <cell r="P119">
            <v>0.7435375468094072</v>
          </cell>
          <cell r="Q119">
            <v>0.929134357847217</v>
          </cell>
          <cell r="R119">
            <v>1.1247917755848449</v>
          </cell>
          <cell r="S119">
            <v>1.283416751663937</v>
          </cell>
          <cell r="T119">
            <v>1.3082344444905551</v>
          </cell>
          <cell r="U119">
            <v>1.0000000000000004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out ..."/>
      <sheetName val="Data_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3" max="13" width="1.7109375" style="0" customWidth="1"/>
  </cols>
  <sheetData>
    <row r="1" ht="12.75">
      <c r="B1" s="2" t="s">
        <v>43</v>
      </c>
    </row>
    <row r="2" ht="12.75">
      <c r="B2" s="1" t="s">
        <v>35</v>
      </c>
    </row>
    <row r="56" ht="12.75">
      <c r="B56" s="2" t="s">
        <v>43</v>
      </c>
    </row>
    <row r="57" ht="12.75">
      <c r="B57" s="1" t="s">
        <v>44</v>
      </c>
    </row>
    <row r="58" ht="12.75">
      <c r="B58" s="1"/>
    </row>
  </sheetData>
  <printOptions horizontalCentered="1"/>
  <pageMargins left="0.25" right="0.25" top="0.5" bottom="1" header="0" footer="0.5"/>
  <pageSetup horizontalDpi="300" verticalDpi="300" orientation="portrait" r:id="rId2"/>
  <headerFooter alignWithMargins="0">
    <oddFooter>&amp;L&amp;"Arial,Bold"&amp;8Moly-Cop Tools&amp;"Arial,Regular" / &amp;F&amp;R&amp;8&amp;D   /   &amp;T</oddFoot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N81"/>
  <sheetViews>
    <sheetView tabSelected="1" workbookViewId="0" topLeftCell="A1">
      <selection activeCell="A1" sqref="A1"/>
    </sheetView>
  </sheetViews>
  <sheetFormatPr defaultColWidth="9.140625" defaultRowHeight="12.75"/>
  <cols>
    <col min="1" max="2" width="1.7109375" style="3" customWidth="1"/>
    <col min="3" max="7" width="11.7109375" style="3" customWidth="1"/>
    <col min="8" max="9" width="12.7109375" style="3" customWidth="1"/>
    <col min="10" max="11" width="11.7109375" style="3" customWidth="1"/>
    <col min="12" max="12" width="1.7109375" style="3" customWidth="1"/>
    <col min="13" max="16384" width="9.140625" style="3" customWidth="1"/>
  </cols>
  <sheetData>
    <row r="1" ht="7.5" customHeight="1" thickBot="1"/>
    <row r="2" spans="2:12" ht="24.75" customHeight="1" thickTop="1">
      <c r="B2" s="4"/>
      <c r="C2" s="5" t="s">
        <v>41</v>
      </c>
      <c r="D2" s="6"/>
      <c r="E2" s="6"/>
      <c r="F2" s="6"/>
      <c r="G2" s="6"/>
      <c r="H2" s="6"/>
      <c r="I2" s="6"/>
      <c r="J2" s="6"/>
      <c r="K2" s="7"/>
      <c r="L2" s="8"/>
    </row>
    <row r="3" spans="2:12" ht="15.75">
      <c r="B3" s="9"/>
      <c r="C3" s="44" t="s">
        <v>24</v>
      </c>
      <c r="D3" s="44"/>
      <c r="E3" s="44"/>
      <c r="F3" s="44"/>
      <c r="G3" s="44"/>
      <c r="H3" s="44"/>
      <c r="I3" s="44"/>
      <c r="J3" s="44"/>
      <c r="K3" s="44"/>
      <c r="L3" s="10"/>
    </row>
    <row r="4" spans="2:12" ht="15.75">
      <c r="B4" s="9"/>
      <c r="C4" s="44" t="s">
        <v>25</v>
      </c>
      <c r="D4" s="44"/>
      <c r="E4" s="44"/>
      <c r="F4" s="44"/>
      <c r="G4" s="44"/>
      <c r="H4" s="44"/>
      <c r="I4" s="44"/>
      <c r="J4" s="44"/>
      <c r="K4" s="44"/>
      <c r="L4" s="10"/>
    </row>
    <row r="5" spans="2:12" ht="12.75">
      <c r="B5" s="9"/>
      <c r="C5" s="11"/>
      <c r="D5" s="11"/>
      <c r="E5" s="11"/>
      <c r="F5" s="11"/>
      <c r="G5" s="11"/>
      <c r="H5" s="11"/>
      <c r="I5" s="11"/>
      <c r="J5" s="11"/>
      <c r="K5" s="11"/>
      <c r="L5" s="10"/>
    </row>
    <row r="6" spans="2:12" ht="12.75">
      <c r="B6" s="9"/>
      <c r="C6" s="12" t="s">
        <v>0</v>
      </c>
      <c r="D6" s="13" t="s">
        <v>42</v>
      </c>
      <c r="E6" s="14"/>
      <c r="F6" s="14"/>
      <c r="G6" s="14"/>
      <c r="H6" s="14"/>
      <c r="I6" s="14"/>
      <c r="J6" s="15"/>
      <c r="K6" s="11"/>
      <c r="L6" s="10"/>
    </row>
    <row r="7" spans="2:12" ht="12.75">
      <c r="B7" s="9"/>
      <c r="C7" s="11"/>
      <c r="D7" s="16" t="s">
        <v>1</v>
      </c>
      <c r="E7" s="17"/>
      <c r="F7" s="17"/>
      <c r="G7" s="17"/>
      <c r="H7" s="17"/>
      <c r="I7" s="17"/>
      <c r="J7" s="18"/>
      <c r="K7" s="11"/>
      <c r="L7" s="10"/>
    </row>
    <row r="8" spans="2:12" ht="12.75">
      <c r="B8" s="9"/>
      <c r="C8" s="11"/>
      <c r="D8" s="11"/>
      <c r="E8" s="11"/>
      <c r="F8" s="11"/>
      <c r="G8" s="11"/>
      <c r="H8" s="11"/>
      <c r="I8" s="11"/>
      <c r="J8" s="11"/>
      <c r="K8" s="11"/>
      <c r="L8" s="10"/>
    </row>
    <row r="9" spans="2:12" ht="12.75">
      <c r="B9" s="9"/>
      <c r="C9" s="11"/>
      <c r="D9" s="11"/>
      <c r="E9" s="11"/>
      <c r="F9" s="11"/>
      <c r="G9" s="11"/>
      <c r="H9" s="11"/>
      <c r="I9" s="11"/>
      <c r="J9" s="19" t="s">
        <v>26</v>
      </c>
      <c r="K9" s="11"/>
      <c r="L9" s="10"/>
    </row>
    <row r="10" spans="2:12" ht="12.75">
      <c r="B10" s="9"/>
      <c r="C10" s="11"/>
      <c r="D10" s="11"/>
      <c r="E10" s="11"/>
      <c r="F10" s="11"/>
      <c r="G10" s="20"/>
      <c r="H10" s="11"/>
      <c r="I10" s="11"/>
      <c r="J10" s="19" t="s">
        <v>36</v>
      </c>
      <c r="K10" s="11"/>
      <c r="L10" s="10"/>
    </row>
    <row r="11" spans="2:12" ht="12.75">
      <c r="B11" s="9"/>
      <c r="C11" s="12" t="s">
        <v>2</v>
      </c>
      <c r="D11" s="11"/>
      <c r="E11" s="21"/>
      <c r="F11" s="11"/>
      <c r="G11" s="11"/>
      <c r="H11" s="11"/>
      <c r="I11" s="11"/>
      <c r="J11" s="39">
        <f>J14*H21/G21/K21</f>
        <v>4477.31733987617</v>
      </c>
      <c r="K11" s="11" t="s">
        <v>17</v>
      </c>
      <c r="L11" s="10"/>
    </row>
    <row r="12" spans="2:12" ht="12.75">
      <c r="B12" s="9"/>
      <c r="C12" s="22" t="s">
        <v>39</v>
      </c>
      <c r="D12" s="22" t="s">
        <v>40</v>
      </c>
      <c r="E12" s="22" t="s">
        <v>37</v>
      </c>
      <c r="F12" s="22" t="s">
        <v>3</v>
      </c>
      <c r="G12" s="22" t="s">
        <v>4</v>
      </c>
      <c r="H12" s="22" t="s">
        <v>31</v>
      </c>
      <c r="I12" s="22" t="s">
        <v>5</v>
      </c>
      <c r="J12" s="39">
        <f>J14*I21/G21/K21</f>
        <v>2911.700566835599</v>
      </c>
      <c r="K12" s="11" t="s">
        <v>18</v>
      </c>
      <c r="L12" s="10"/>
    </row>
    <row r="13" spans="2:14" ht="12.75">
      <c r="B13" s="9"/>
      <c r="C13" s="22" t="s">
        <v>6</v>
      </c>
      <c r="D13" s="22" t="s">
        <v>6</v>
      </c>
      <c r="E13" s="22" t="s">
        <v>7</v>
      </c>
      <c r="F13" s="22" t="s">
        <v>8</v>
      </c>
      <c r="G13" s="22" t="s">
        <v>8</v>
      </c>
      <c r="H13" s="22" t="s">
        <v>27</v>
      </c>
      <c r="I13" s="22" t="s">
        <v>9</v>
      </c>
      <c r="J13" s="39">
        <f>J14*J21/G21/K21</f>
        <v>1297.7971326233173</v>
      </c>
      <c r="K13" s="23" t="s">
        <v>19</v>
      </c>
      <c r="L13" s="10"/>
      <c r="N13" s="24"/>
    </row>
    <row r="14" spans="2:12" ht="12.75">
      <c r="B14" s="9"/>
      <c r="C14" s="25">
        <v>35</v>
      </c>
      <c r="D14" s="25">
        <v>17</v>
      </c>
      <c r="E14" s="26">
        <v>76</v>
      </c>
      <c r="F14" s="26">
        <v>28</v>
      </c>
      <c r="G14" s="26">
        <v>10</v>
      </c>
      <c r="H14" s="26">
        <v>60</v>
      </c>
      <c r="I14" s="26">
        <v>38</v>
      </c>
      <c r="J14" s="40">
        <f>0.238*C14^3.5*(D14/C14)*(E14/100)*K21*(F14/100-1.065*F14*F14/10000)*SIN(I14*PI()/180)</f>
        <v>8686.815039335088</v>
      </c>
      <c r="K14" s="12" t="s">
        <v>21</v>
      </c>
      <c r="L14" s="10"/>
    </row>
    <row r="15" spans="2:12" ht="12.75">
      <c r="B15" s="9"/>
      <c r="C15" s="27"/>
      <c r="D15" s="21" t="s">
        <v>38</v>
      </c>
      <c r="E15" s="38">
        <f>(76.6/C14^0.5)*(E14/100)</f>
        <v>9.840300018655064</v>
      </c>
      <c r="F15" s="28"/>
      <c r="G15" s="28"/>
      <c r="H15" s="28"/>
      <c r="I15" s="28"/>
      <c r="J15" s="26">
        <v>5</v>
      </c>
      <c r="K15" s="23" t="s">
        <v>23</v>
      </c>
      <c r="L15" s="10"/>
    </row>
    <row r="16" spans="2:12" ht="12.75">
      <c r="B16" s="9"/>
      <c r="C16" s="27"/>
      <c r="D16" s="27"/>
      <c r="E16" s="28"/>
      <c r="F16" s="28"/>
      <c r="G16" s="28"/>
      <c r="H16" s="28"/>
      <c r="I16" s="28"/>
      <c r="J16" s="40">
        <f>J14/(1-J15/100)</f>
        <v>9144.01583087904</v>
      </c>
      <c r="K16" s="12" t="s">
        <v>22</v>
      </c>
      <c r="L16" s="10"/>
    </row>
    <row r="17" spans="2:12" ht="12.75">
      <c r="B17" s="9"/>
      <c r="C17" s="27"/>
      <c r="D17" s="27"/>
      <c r="E17" s="28"/>
      <c r="F17" s="28"/>
      <c r="G17" s="28"/>
      <c r="H17" s="28"/>
      <c r="I17" s="28"/>
      <c r="J17" s="28"/>
      <c r="K17" s="28"/>
      <c r="L17" s="10"/>
    </row>
    <row r="18" spans="2:12" ht="12.75">
      <c r="B18" s="9"/>
      <c r="C18" s="12" t="s">
        <v>10</v>
      </c>
      <c r="D18" s="11"/>
      <c r="E18" s="26">
        <v>78</v>
      </c>
      <c r="F18" s="11"/>
      <c r="G18" s="19" t="s">
        <v>3</v>
      </c>
      <c r="H18" s="43" t="s">
        <v>34</v>
      </c>
      <c r="I18" s="43"/>
      <c r="J18" s="43"/>
      <c r="K18" s="19" t="s">
        <v>33</v>
      </c>
      <c r="L18" s="10"/>
    </row>
    <row r="19" spans="2:12" ht="12.75">
      <c r="B19" s="9"/>
      <c r="C19" s="12" t="s">
        <v>11</v>
      </c>
      <c r="D19" s="11"/>
      <c r="E19" s="26">
        <v>2.8</v>
      </c>
      <c r="F19" s="22"/>
      <c r="G19" s="19" t="s">
        <v>28</v>
      </c>
      <c r="H19" s="22" t="s">
        <v>29</v>
      </c>
      <c r="I19" s="22" t="s">
        <v>30</v>
      </c>
      <c r="J19" s="22" t="s">
        <v>31</v>
      </c>
      <c r="K19" s="19" t="s">
        <v>32</v>
      </c>
      <c r="L19" s="10"/>
    </row>
    <row r="20" spans="2:12" ht="12.75">
      <c r="B20" s="9"/>
      <c r="C20" s="29" t="s">
        <v>15</v>
      </c>
      <c r="D20" s="22"/>
      <c r="E20" s="41">
        <f>1/((E18/100)/E19+(1-E18/100))</f>
        <v>2.005730659025788</v>
      </c>
      <c r="F20" s="30"/>
      <c r="G20" s="22" t="s">
        <v>16</v>
      </c>
      <c r="H20" s="22" t="s">
        <v>3</v>
      </c>
      <c r="I20" s="22" t="s">
        <v>12</v>
      </c>
      <c r="J20" s="22" t="s">
        <v>13</v>
      </c>
      <c r="K20" s="22" t="s">
        <v>14</v>
      </c>
      <c r="L20" s="10"/>
    </row>
    <row r="21" spans="2:12" ht="12.75">
      <c r="B21" s="9"/>
      <c r="C21" s="29" t="s">
        <v>20</v>
      </c>
      <c r="D21" s="11"/>
      <c r="E21" s="25">
        <v>7.75</v>
      </c>
      <c r="F21" s="11"/>
      <c r="G21" s="41">
        <f>(F14/100)*PI()*($C$14*0.305)^2*($D$14*0.305)/4</f>
        <v>129.93688191597295</v>
      </c>
      <c r="H21" s="41">
        <f>(1-0.4)*E21*(G14/100)*PI()*($C$14*0.305)^2*($D$14*0.305)/4</f>
        <v>215.78803603902648</v>
      </c>
      <c r="I21" s="41">
        <f>(1-0.4)*E19*(F14/100-G14/100)*PI()*($C$14*0.305)^2*($D$14*0.305)/4</f>
        <v>140.33183246925074</v>
      </c>
      <c r="J21" s="41">
        <f>E20*(H14/100)*0.4*(F14/100)*PI()*($C$14*0.305)^2*($D$14*0.305)/4</f>
        <v>62.548413071299294</v>
      </c>
      <c r="K21" s="42">
        <f>(H21+I21+J21)/G21</f>
        <v>3.2220896438804747</v>
      </c>
      <c r="L21" s="10"/>
    </row>
    <row r="22" spans="2:12" ht="13.5" thickBo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ht="13.5" thickTop="1"/>
    <row r="24" spans="3:8" ht="12.75">
      <c r="C24" s="34"/>
      <c r="D24" s="34"/>
      <c r="E24" s="34"/>
      <c r="F24" s="34"/>
      <c r="G24" s="34"/>
      <c r="H24" s="34"/>
    </row>
    <row r="25" spans="3:14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8" spans="8:14" ht="12.75">
      <c r="H28" s="35"/>
      <c r="K28" s="35"/>
      <c r="L28" s="35"/>
      <c r="M28" s="35"/>
      <c r="N28" s="35"/>
    </row>
    <row r="29" spans="8:14" ht="12.75">
      <c r="H29" s="35"/>
      <c r="K29" s="35"/>
      <c r="L29" s="35"/>
      <c r="M29" s="35"/>
      <c r="N29" s="35"/>
    </row>
    <row r="30" spans="8:14" ht="12.75">
      <c r="H30" s="35"/>
      <c r="K30" s="35"/>
      <c r="L30" s="35"/>
      <c r="M30" s="35"/>
      <c r="N30" s="35"/>
    </row>
    <row r="31" spans="3:14" ht="12.75">
      <c r="C31" s="36"/>
      <c r="H31" s="35"/>
      <c r="K31" s="35"/>
      <c r="L31" s="35"/>
      <c r="M31" s="35"/>
      <c r="N31" s="35"/>
    </row>
    <row r="32" spans="3:14" ht="12.75">
      <c r="C32" s="36"/>
      <c r="H32" s="35"/>
      <c r="K32" s="35"/>
      <c r="L32" s="35"/>
      <c r="M32" s="35"/>
      <c r="N32" s="35"/>
    </row>
    <row r="33" spans="3:14" ht="12.75">
      <c r="C33" s="36"/>
      <c r="H33" s="35"/>
      <c r="K33" s="35"/>
      <c r="L33" s="35"/>
      <c r="M33" s="35"/>
      <c r="N33" s="35"/>
    </row>
    <row r="34" spans="3:14" ht="12.75">
      <c r="C34" s="36"/>
      <c r="H34" s="35"/>
      <c r="K34" s="35"/>
      <c r="L34" s="35"/>
      <c r="M34" s="35"/>
      <c r="N34" s="35"/>
    </row>
    <row r="35" spans="7:14" ht="12.75">
      <c r="G35" s="34"/>
      <c r="H35" s="37"/>
      <c r="I35" s="34"/>
      <c r="J35" s="34"/>
      <c r="K35" s="37"/>
      <c r="L35" s="37"/>
      <c r="M35" s="37"/>
      <c r="N35" s="37"/>
    </row>
    <row r="36" spans="8:14" ht="12.75">
      <c r="H36" s="35"/>
      <c r="K36" s="35"/>
      <c r="L36" s="35"/>
      <c r="M36" s="35"/>
      <c r="N36" s="35"/>
    </row>
    <row r="37" spans="4:14" ht="12.75">
      <c r="D37" s="36"/>
      <c r="H37" s="35"/>
      <c r="K37" s="35"/>
      <c r="L37" s="35"/>
      <c r="M37" s="35"/>
      <c r="N37" s="35"/>
    </row>
    <row r="38" spans="4:14" ht="12.75">
      <c r="D38" s="36"/>
      <c r="H38" s="35"/>
      <c r="K38" s="35"/>
      <c r="L38" s="35"/>
      <c r="M38" s="35"/>
      <c r="N38" s="35"/>
    </row>
    <row r="39" spans="4:14" ht="12.75">
      <c r="D39" s="36"/>
      <c r="H39" s="35"/>
      <c r="K39" s="35"/>
      <c r="L39" s="35"/>
      <c r="M39" s="35"/>
      <c r="N39" s="35"/>
    </row>
    <row r="40" spans="4:14" ht="12.75">
      <c r="D40" s="36"/>
      <c r="H40" s="35"/>
      <c r="K40" s="35"/>
      <c r="L40" s="35"/>
      <c r="M40" s="35"/>
      <c r="N40" s="35"/>
    </row>
    <row r="41" spans="7:14" ht="12.75">
      <c r="G41" s="34"/>
      <c r="H41" s="37"/>
      <c r="I41" s="34"/>
      <c r="J41" s="34"/>
      <c r="K41" s="37"/>
      <c r="L41" s="37"/>
      <c r="M41" s="37"/>
      <c r="N41" s="37"/>
    </row>
    <row r="42" spans="8:14" ht="12.75">
      <c r="H42" s="35"/>
      <c r="K42" s="35"/>
      <c r="L42" s="35"/>
      <c r="M42" s="35"/>
      <c r="N42" s="35"/>
    </row>
    <row r="43" spans="5:14" ht="12.75">
      <c r="E43" s="36"/>
      <c r="H43" s="35"/>
      <c r="K43" s="35"/>
      <c r="L43" s="35"/>
      <c r="M43" s="35"/>
      <c r="N43" s="35"/>
    </row>
    <row r="44" spans="5:14" ht="12.75">
      <c r="E44" s="36"/>
      <c r="H44" s="35"/>
      <c r="K44" s="35"/>
      <c r="L44" s="35"/>
      <c r="M44" s="35"/>
      <c r="N44" s="35"/>
    </row>
    <row r="45" spans="5:14" ht="12.75">
      <c r="E45" s="36"/>
      <c r="H45" s="35"/>
      <c r="K45" s="35"/>
      <c r="L45" s="35"/>
      <c r="M45" s="35"/>
      <c r="N45" s="35"/>
    </row>
    <row r="46" spans="5:14" ht="12.75">
      <c r="E46" s="36"/>
      <c r="H46" s="35"/>
      <c r="K46" s="35"/>
      <c r="L46" s="35"/>
      <c r="M46" s="35"/>
      <c r="N46" s="35"/>
    </row>
    <row r="47" spans="7:14" ht="12.75">
      <c r="G47" s="34"/>
      <c r="H47" s="37"/>
      <c r="I47" s="34"/>
      <c r="J47" s="34"/>
      <c r="K47" s="37"/>
      <c r="L47" s="37"/>
      <c r="M47" s="37"/>
      <c r="N47" s="37"/>
    </row>
    <row r="48" ht="12.75">
      <c r="L48" s="35"/>
    </row>
    <row r="49" spans="6:14" ht="12.75">
      <c r="F49" s="36"/>
      <c r="H49" s="35"/>
      <c r="K49" s="35"/>
      <c r="L49" s="35"/>
      <c r="M49" s="35"/>
      <c r="N49" s="35"/>
    </row>
    <row r="50" spans="6:14" ht="12.75">
      <c r="F50" s="36"/>
      <c r="H50" s="35"/>
      <c r="K50" s="35"/>
      <c r="M50" s="35"/>
      <c r="N50" s="35"/>
    </row>
    <row r="51" spans="6:14" ht="12.75">
      <c r="F51" s="36"/>
      <c r="H51" s="35"/>
      <c r="K51" s="35"/>
      <c r="M51" s="35"/>
      <c r="N51" s="35"/>
    </row>
    <row r="52" spans="6:14" ht="12.75">
      <c r="F52" s="36"/>
      <c r="H52" s="35"/>
      <c r="K52" s="35"/>
      <c r="M52" s="35"/>
      <c r="N52" s="35"/>
    </row>
    <row r="53" spans="7:14" ht="12.75">
      <c r="G53" s="34"/>
      <c r="H53" s="37"/>
      <c r="I53" s="34"/>
      <c r="J53" s="34"/>
      <c r="K53" s="37"/>
      <c r="L53" s="37"/>
      <c r="M53" s="37"/>
      <c r="N53" s="37"/>
    </row>
    <row r="54" ht="12.75">
      <c r="L54" s="35"/>
    </row>
    <row r="55" spans="7:14" ht="12.75">
      <c r="G55" s="36"/>
      <c r="H55" s="35"/>
      <c r="K55" s="35"/>
      <c r="L55" s="35"/>
      <c r="M55" s="35"/>
      <c r="N55" s="35"/>
    </row>
    <row r="56" spans="7:14" ht="12.75">
      <c r="G56" s="36"/>
      <c r="H56" s="35"/>
      <c r="K56" s="35"/>
      <c r="M56" s="35"/>
      <c r="N56" s="35"/>
    </row>
    <row r="57" spans="7:14" ht="12.75">
      <c r="G57" s="36"/>
      <c r="H57" s="35"/>
      <c r="K57" s="35"/>
      <c r="M57" s="35"/>
      <c r="N57" s="35"/>
    </row>
    <row r="58" spans="7:14" ht="12.75">
      <c r="G58" s="36"/>
      <c r="H58" s="35"/>
      <c r="K58" s="35"/>
      <c r="M58" s="35"/>
      <c r="N58" s="35"/>
    </row>
    <row r="59" spans="7:14" ht="12.75">
      <c r="G59" s="34"/>
      <c r="H59" s="37"/>
      <c r="I59" s="34"/>
      <c r="J59" s="34"/>
      <c r="K59" s="37"/>
      <c r="L59" s="37"/>
      <c r="M59" s="37"/>
      <c r="N59" s="37"/>
    </row>
    <row r="60" ht="12.75">
      <c r="L60" s="35"/>
    </row>
    <row r="61" spans="8:14" ht="12.75">
      <c r="H61" s="35"/>
      <c r="J61" s="36"/>
      <c r="K61" s="35"/>
      <c r="L61" s="35"/>
      <c r="M61" s="35"/>
      <c r="N61" s="35"/>
    </row>
    <row r="62" spans="8:14" ht="12.75">
      <c r="H62" s="35"/>
      <c r="J62" s="36"/>
      <c r="K62" s="35"/>
      <c r="M62" s="35"/>
      <c r="N62" s="35"/>
    </row>
    <row r="63" spans="8:14" ht="12.75">
      <c r="H63" s="35"/>
      <c r="J63" s="36"/>
      <c r="K63" s="35"/>
      <c r="M63" s="35"/>
      <c r="N63" s="35"/>
    </row>
    <row r="64" spans="8:14" ht="12.75">
      <c r="H64" s="35"/>
      <c r="J64" s="36"/>
      <c r="K64" s="35"/>
      <c r="M64" s="35"/>
      <c r="N64" s="35"/>
    </row>
    <row r="65" spans="7:14" ht="12.75">
      <c r="G65" s="34"/>
      <c r="H65" s="37"/>
      <c r="I65" s="34"/>
      <c r="J65" s="34"/>
      <c r="K65" s="37"/>
      <c r="L65" s="37"/>
      <c r="M65" s="37"/>
      <c r="N65" s="37"/>
    </row>
    <row r="66" spans="11:14" ht="12.75">
      <c r="K66" s="35"/>
      <c r="L66" s="35"/>
      <c r="M66" s="35"/>
      <c r="N66" s="35"/>
    </row>
    <row r="67" spans="11:14" ht="12.75">
      <c r="K67" s="35"/>
      <c r="L67" s="35"/>
      <c r="M67" s="35"/>
      <c r="N67" s="35"/>
    </row>
    <row r="68" spans="11:14" ht="12.75">
      <c r="K68" s="35"/>
      <c r="L68" s="35"/>
      <c r="M68" s="35"/>
      <c r="N68" s="35"/>
    </row>
    <row r="69" spans="11:14" ht="12.75">
      <c r="K69" s="35"/>
      <c r="L69" s="35"/>
      <c r="M69" s="35"/>
      <c r="N69" s="35"/>
    </row>
    <row r="70" spans="11:14" ht="12.75">
      <c r="K70" s="35"/>
      <c r="L70" s="35"/>
      <c r="M70" s="35"/>
      <c r="N70" s="35"/>
    </row>
    <row r="71" spans="11:14" ht="12.75">
      <c r="K71" s="35"/>
      <c r="L71" s="35"/>
      <c r="M71" s="35"/>
      <c r="N71" s="35"/>
    </row>
    <row r="72" spans="11:14" ht="12.75">
      <c r="K72" s="35"/>
      <c r="L72" s="35"/>
      <c r="M72" s="35"/>
      <c r="N72" s="35"/>
    </row>
    <row r="73" spans="11:14" ht="12.75">
      <c r="K73" s="35"/>
      <c r="L73" s="35"/>
      <c r="M73" s="35"/>
      <c r="N73" s="35"/>
    </row>
    <row r="74" ht="12.75">
      <c r="L74" s="35"/>
    </row>
    <row r="75" ht="12.75">
      <c r="L75" s="35"/>
    </row>
    <row r="76" ht="12.75">
      <c r="L76" s="35"/>
    </row>
    <row r="77" ht="12.75">
      <c r="L77" s="35"/>
    </row>
    <row r="78" ht="12.75">
      <c r="L78" s="35"/>
    </row>
    <row r="79" ht="12.75">
      <c r="L79" s="35"/>
    </row>
    <row r="80" ht="12.75">
      <c r="L80" s="35"/>
    </row>
    <row r="81" ht="12.75">
      <c r="L81" s="35"/>
    </row>
  </sheetData>
  <sheetProtection password="CD50" sheet="1" objects="1" scenarios="1" insertColumns="0" insertRows="0"/>
  <mergeCells count="3">
    <mergeCell ref="H18:J18"/>
    <mergeCell ref="C3:K3"/>
    <mergeCell ref="C4:K4"/>
  </mergeCells>
  <printOptions gridLines="1" horizontalCentered="1" verticalCentered="1"/>
  <pageMargins left="0.25" right="0.25" top="1" bottom="1.5" header="0" footer="0.5"/>
  <pageSetup horizontalDpi="300" verticalDpi="300" orientation="landscape" r:id="rId4"/>
  <headerFooter alignWithMargins="0">
    <oddFooter>&amp;L&amp;"Arial,Bold"&amp;8Moly-Cop Tools&amp;"Arial,Regular" / &amp;F&amp;R&amp;8&amp;D   /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Jaime Sepulveda</cp:lastModifiedBy>
  <cp:lastPrinted>2007-06-03T19:19:52Z</cp:lastPrinted>
  <dcterms:created xsi:type="dcterms:W3CDTF">1999-10-23T23:09:40Z</dcterms:created>
  <dcterms:modified xsi:type="dcterms:W3CDTF">2007-06-03T19:42:29Z</dcterms:modified>
  <cp:category/>
  <cp:version/>
  <cp:contentType/>
  <cp:contentStatus/>
</cp:coreProperties>
</file>